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B7" i="5" l="1"/>
  <c r="B6" i="5"/>
  <c r="B5" i="5"/>
  <c r="B3" i="5"/>
  <c r="L4" i="4"/>
  <c r="M4" i="4"/>
  <c r="N4" i="4"/>
  <c r="O4" i="4"/>
  <c r="P4" i="4"/>
  <c r="Q4" i="4"/>
  <c r="R4" i="4"/>
  <c r="S4" i="4"/>
  <c r="T4" i="4"/>
  <c r="U4" i="4"/>
  <c r="V4" i="4"/>
  <c r="W4" i="4"/>
  <c r="K4" i="4"/>
  <c r="L10" i="3"/>
  <c r="M10" i="3"/>
  <c r="N10" i="3"/>
  <c r="O10" i="3"/>
  <c r="P10" i="3"/>
  <c r="Q10" i="3"/>
  <c r="R10" i="3"/>
  <c r="S10" i="3"/>
  <c r="T10" i="3"/>
  <c r="U10" i="3"/>
  <c r="V10" i="3"/>
  <c r="W10" i="3"/>
  <c r="K10" i="3"/>
  <c r="L3" i="2"/>
  <c r="M3" i="2"/>
  <c r="N3" i="2"/>
  <c r="O3" i="2"/>
  <c r="P3" i="2"/>
  <c r="Q3" i="2"/>
  <c r="R3" i="2"/>
  <c r="S3" i="2"/>
  <c r="T3" i="2"/>
  <c r="U3" i="2"/>
  <c r="V3" i="2"/>
  <c r="W3" i="2"/>
  <c r="K3" i="2"/>
  <c r="L29" i="1"/>
  <c r="M29" i="1"/>
  <c r="N29" i="1"/>
  <c r="O29" i="1"/>
  <c r="P29" i="1"/>
  <c r="Q29" i="1"/>
  <c r="R29" i="1"/>
  <c r="S29" i="1"/>
  <c r="T29" i="1"/>
  <c r="U29" i="1"/>
  <c r="V29" i="1"/>
  <c r="W29" i="1"/>
  <c r="K29" i="1"/>
  <c r="B8" i="5" l="1"/>
  <c r="B9" i="5" s="1"/>
  <c r="B12" i="5" s="1"/>
</calcChain>
</file>

<file path=xl/sharedStrings.xml><?xml version="1.0" encoding="utf-8"?>
<sst xmlns="http://schemas.openxmlformats.org/spreadsheetml/2006/main" count="300" uniqueCount="82">
  <si>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</si>
  <si>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</si>
  <si>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</si>
  <si>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</si>
  <si>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</si>
  <si>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</si>
  <si>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</si>
  <si>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</si>
  <si>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</si>
  <si>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</si>
  <si>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</si>
  <si>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</si>
  <si>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</si>
  <si>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</si>
  <si>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</si>
  <si>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</si>
  <si>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</si>
  <si>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</si>
  <si>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</si>
  <si>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</si>
  <si>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</si>
  <si>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</si>
  <si>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</si>
  <si>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</si>
  <si>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</si>
  <si>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</si>
  <si>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</si>
  <si>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</si>
  <si>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</si>
  <si>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JANUARY 2019</t>
  </si>
  <si>
    <t>ATM SOLUTIONS EASTGATE</t>
  </si>
  <si>
    <t>ATM SOLUTIONS SPRINGFIELD PARK</t>
  </si>
  <si>
    <t>JOHANNESBURG</t>
  </si>
  <si>
    <t>DURBAN</t>
  </si>
  <si>
    <t>Road Freight</t>
  </si>
  <si>
    <t>C/WORKS JHB</t>
  </si>
  <si>
    <t>ATM SOLUTIONS MARLBORO</t>
  </si>
  <si>
    <t>NO CHARGE</t>
  </si>
  <si>
    <t>ATM SOLUTIONS JHB</t>
  </si>
  <si>
    <t>ATM SOLUTIONS BFN</t>
  </si>
  <si>
    <t>BLOEMFONTEIN</t>
  </si>
  <si>
    <t>WORCESTER SHOPFITTERS</t>
  </si>
  <si>
    <t>ATM</t>
  </si>
  <si>
    <t>CAPE TOWN</t>
  </si>
  <si>
    <t>ATM SOLUTIONS PLZ</t>
  </si>
  <si>
    <t>PORT ELIZABETH</t>
  </si>
  <si>
    <t>ATM SOLUTIONS NEWTON PARK</t>
  </si>
  <si>
    <t>ATM SOLUTIONS EAST GATE</t>
  </si>
  <si>
    <t>ATM SOL WITBANK</t>
  </si>
  <si>
    <t>WITBANK</t>
  </si>
  <si>
    <t>ATM WESTGATE</t>
  </si>
  <si>
    <t>ATM SPRINGFIELD</t>
  </si>
  <si>
    <t>Surcharge</t>
  </si>
  <si>
    <t>ATM EASTGATE</t>
  </si>
  <si>
    <t>ATM SOLUTIONS DBN</t>
  </si>
  <si>
    <t>ATM SOLUTION CPT</t>
  </si>
  <si>
    <t>ATM CPT</t>
  </si>
  <si>
    <t>AMT MALBORO</t>
  </si>
  <si>
    <t>ATM MARLBORO</t>
  </si>
  <si>
    <t>ATM SOLUTIONS DBN DEPOT</t>
  </si>
  <si>
    <t>ATM SOLUTIONS CPT DEPOT</t>
  </si>
  <si>
    <t>C/WORKS CPT</t>
  </si>
  <si>
    <t xml:space="preserve">ATM EAST GATE </t>
  </si>
  <si>
    <t>ATM PLZ</t>
  </si>
  <si>
    <t xml:space="preserve">ATM SOLUTIONS SPRINGFIELD </t>
  </si>
  <si>
    <t>ATM  SPRNGFIELD</t>
  </si>
  <si>
    <t>MARKUS GRISSEL</t>
  </si>
  <si>
    <t>POYNTING DIRECT</t>
  </si>
  <si>
    <t>PRETORIA</t>
  </si>
  <si>
    <t>PRIONTEX</t>
  </si>
  <si>
    <t>BLOEMED MEDICAL BFN</t>
  </si>
  <si>
    <t>PRIONTEX RANDFONTEIN</t>
  </si>
  <si>
    <t>PRIONTEX MIDRAND</t>
  </si>
  <si>
    <t>SHAMIL BEGG WYNBERG</t>
  </si>
  <si>
    <t>PRIONTEX JHB</t>
  </si>
  <si>
    <t>PRIONTEX CPT</t>
  </si>
  <si>
    <t>PRIONTEX WYNBERG</t>
  </si>
  <si>
    <t>PodDate</t>
  </si>
  <si>
    <t>KgCharge</t>
  </si>
  <si>
    <t>MinCharge</t>
  </si>
  <si>
    <t>Cr AMNT</t>
  </si>
  <si>
    <t>Dr AMNT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</si>
</sst>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14" fontId="0" fillId="0" borderId="0" xfId="0" applyNumberForma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8" sqref="B8"/>
    </sheetView>
  </sheetViews>
  <sheetFormatPr defaultRowHeight="15" x14ac:dyDescent="0.25"/>
  <cols>
    <col min="1" max="1" width="23" customWidth="1"/>
    <col min="2" max="2" width="10.42578125" style="7" bestFit="1" customWidth="1"/>
  </cols>
  <sheetData>
    <row r="1" spans="1:2" x14ac:dyDescent="0.25">
      <c r="A1" s="2" t="s">
        <v>29</v>
      </c>
    </row>
    <row r="2" spans="1:2" x14ac:dyDescent="0.25">
      <c r="A2" s="3" t="s">
        <v>24</v>
      </c>
      <c r="B2" s="9">
        <v>0</v>
      </c>
    </row>
    <row r="3" spans="1:2" x14ac:dyDescent="0.25">
      <c r="A3" s="4" t="s">
        <v>20</v>
      </c>
      <c r="B3" s="10">
        <f>WaybillsMAA001!W29</f>
        <v>48302.170000000006</v>
      </c>
    </row>
    <row r="4" spans="1:2" x14ac:dyDescent="0.25">
      <c r="A4" s="4" t="s">
        <v>25</v>
      </c>
      <c r="B4" s="10">
        <v>0</v>
      </c>
    </row>
    <row r="5" spans="1:2" x14ac:dyDescent="0.25">
      <c r="A5" s="4" t="s">
        <v>21</v>
      </c>
      <c r="B5" s="11">
        <f>WaybillsMFJ001!W3</f>
        <v>411.59</v>
      </c>
    </row>
    <row r="6" spans="1:2" x14ac:dyDescent="0.25">
      <c r="A6" s="4" t="s">
        <v>22</v>
      </c>
      <c r="B6" s="11">
        <f>WaybillsMAP001!W10</f>
        <v>11404.83</v>
      </c>
    </row>
    <row r="7" spans="1:2" x14ac:dyDescent="0.25">
      <c r="A7" s="4" t="s">
        <v>23</v>
      </c>
      <c r="B7" s="11">
        <f>WaybillsMAP002!W4</f>
        <v>2673.0299999999997</v>
      </c>
    </row>
    <row r="8" spans="1:2" x14ac:dyDescent="0.25">
      <c r="A8" s="3" t="s">
        <v>26</v>
      </c>
      <c r="B8" s="12">
        <f>[1]WaybillsMGG001!W50</f>
        <v>0</v>
      </c>
    </row>
    <row r="9" spans="1:2" x14ac:dyDescent="0.25">
      <c r="A9" s="5" t="s">
        <v>27</v>
      </c>
      <c r="B9" s="8">
        <f>SUM(B2:B8)</f>
        <v>62791.62</v>
      </c>
    </row>
    <row r="12" spans="1:2" x14ac:dyDescent="0.25">
      <c r="A12" s="1" t="s">
        <v>28</v>
      </c>
      <c r="B12" s="6">
        <f>B9</f>
        <v>62791.62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opLeftCell="I10" workbookViewId="0">
      <selection activeCell="K29" sqref="K29:W29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6.5703125" bestFit="1" customWidth="1"/>
    <col min="5" max="5" width="33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7" bestFit="1" customWidth="1"/>
    <col min="12" max="14" width="10.42578125" bestFit="1" customWidth="1"/>
    <col min="15" max="15" width="9.28515625" bestFit="1" customWidth="1"/>
    <col min="16" max="16" width="10.5703125" customWidth="1"/>
    <col min="17" max="17" width="13.5703125" style="23" bestFit="1" customWidth="1"/>
    <col min="18" max="19" width="10.42578125" bestFit="1" customWidth="1"/>
    <col min="20" max="20" width="11" bestFit="1" customWidth="1"/>
    <col min="21" max="21" width="10.42578125" style="7" bestFit="1" customWidth="1"/>
    <col min="22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4" t="s">
        <v>18</v>
      </c>
      <c r="B1" s="14" t="s">
        <v>19</v>
      </c>
      <c r="C1" s="14" t="s">
        <v>0</v>
      </c>
      <c r="D1" s="14" t="s">
        <v>1</v>
      </c>
      <c r="E1" s="14" t="s">
        <v>2</v>
      </c>
      <c r="F1" s="14" t="s">
        <v>3</v>
      </c>
      <c r="G1" s="14" t="s">
        <v>77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78</v>
      </c>
      <c r="P1" s="14" t="s">
        <v>79</v>
      </c>
      <c r="Q1" s="23" t="s">
        <v>11</v>
      </c>
      <c r="R1" s="14" t="s">
        <v>12</v>
      </c>
      <c r="S1" s="14" t="s">
        <v>13</v>
      </c>
      <c r="T1" s="14" t="s">
        <v>14</v>
      </c>
      <c r="U1" s="14" t="s">
        <v>15</v>
      </c>
      <c r="V1" s="14" t="s">
        <v>16</v>
      </c>
      <c r="W1" s="14" t="s">
        <v>17</v>
      </c>
      <c r="X1" s="15" t="s">
        <v>80</v>
      </c>
      <c r="Y1" s="15" t="s">
        <v>81</v>
      </c>
    </row>
    <row r="2" spans="1:25" x14ac:dyDescent="0.25">
      <c r="A2">
        <v>182492</v>
      </c>
      <c r="B2" s="13">
        <v>43489</v>
      </c>
      <c r="C2">
        <v>3251456</v>
      </c>
      <c r="D2" t="s">
        <v>30</v>
      </c>
      <c r="E2" t="s">
        <v>31</v>
      </c>
      <c r="F2" s="13">
        <v>43479</v>
      </c>
      <c r="G2" s="22"/>
      <c r="H2" t="s">
        <v>32</v>
      </c>
      <c r="I2" t="s">
        <v>33</v>
      </c>
      <c r="J2" t="s">
        <v>34</v>
      </c>
      <c r="K2">
        <v>7</v>
      </c>
      <c r="L2">
        <v>2376</v>
      </c>
      <c r="M2">
        <v>3630</v>
      </c>
      <c r="N2">
        <v>3630</v>
      </c>
      <c r="O2" s="20"/>
      <c r="P2" s="20"/>
      <c r="Q2" s="23">
        <v>4356</v>
      </c>
      <c r="R2">
        <v>0</v>
      </c>
      <c r="S2">
        <v>10</v>
      </c>
      <c r="T2">
        <v>906.05</v>
      </c>
      <c r="U2">
        <v>5272.05</v>
      </c>
      <c r="V2">
        <v>790.81</v>
      </c>
      <c r="W2" s="7">
        <v>6062.86</v>
      </c>
    </row>
    <row r="3" spans="1:25" x14ac:dyDescent="0.25">
      <c r="A3">
        <v>182215</v>
      </c>
      <c r="B3" s="13">
        <v>43482</v>
      </c>
      <c r="C3">
        <v>3259708</v>
      </c>
      <c r="D3" t="s">
        <v>35</v>
      </c>
      <c r="E3" t="s">
        <v>36</v>
      </c>
      <c r="F3" s="13">
        <v>43434</v>
      </c>
      <c r="G3" s="22"/>
      <c r="H3" t="s">
        <v>32</v>
      </c>
      <c r="I3" t="s">
        <v>32</v>
      </c>
      <c r="J3" t="s">
        <v>37</v>
      </c>
      <c r="K3">
        <v>2</v>
      </c>
      <c r="L3">
        <v>1</v>
      </c>
      <c r="M3">
        <v>1</v>
      </c>
      <c r="N3">
        <v>1</v>
      </c>
      <c r="O3" s="20"/>
      <c r="P3" s="20"/>
      <c r="Q3" s="23">
        <v>0</v>
      </c>
      <c r="R3">
        <v>0</v>
      </c>
      <c r="S3">
        <v>0</v>
      </c>
      <c r="T3">
        <v>0</v>
      </c>
      <c r="U3">
        <v>0</v>
      </c>
      <c r="V3">
        <v>0</v>
      </c>
      <c r="W3" s="7">
        <v>0</v>
      </c>
    </row>
    <row r="4" spans="1:25" x14ac:dyDescent="0.25">
      <c r="A4">
        <v>183258</v>
      </c>
      <c r="B4" s="13">
        <v>43490</v>
      </c>
      <c r="C4">
        <v>3265119</v>
      </c>
      <c r="D4" t="s">
        <v>38</v>
      </c>
      <c r="E4" t="s">
        <v>39</v>
      </c>
      <c r="F4" s="13">
        <v>43454</v>
      </c>
      <c r="G4" s="22"/>
      <c r="H4" t="s">
        <v>32</v>
      </c>
      <c r="I4" t="s">
        <v>40</v>
      </c>
      <c r="J4" t="s">
        <v>37</v>
      </c>
      <c r="K4">
        <v>3</v>
      </c>
      <c r="L4">
        <v>1</v>
      </c>
      <c r="M4">
        <v>76</v>
      </c>
      <c r="N4">
        <v>76</v>
      </c>
      <c r="O4" s="20"/>
      <c r="P4" s="20"/>
      <c r="Q4" s="23">
        <v>165</v>
      </c>
      <c r="R4">
        <v>0</v>
      </c>
      <c r="S4">
        <v>10</v>
      </c>
      <c r="T4">
        <v>41.42</v>
      </c>
      <c r="U4">
        <v>216.42</v>
      </c>
      <c r="V4">
        <v>32.46</v>
      </c>
      <c r="W4" s="7">
        <v>248.88</v>
      </c>
    </row>
    <row r="5" spans="1:25" x14ac:dyDescent="0.25">
      <c r="A5">
        <v>182492</v>
      </c>
      <c r="B5" s="13">
        <v>43489</v>
      </c>
      <c r="C5">
        <v>3271310</v>
      </c>
      <c r="D5" t="s">
        <v>41</v>
      </c>
      <c r="E5" t="s">
        <v>42</v>
      </c>
      <c r="F5" s="13">
        <v>43479</v>
      </c>
      <c r="G5" s="22"/>
      <c r="H5" t="s">
        <v>43</v>
      </c>
      <c r="I5" t="s">
        <v>32</v>
      </c>
      <c r="J5" t="s">
        <v>34</v>
      </c>
      <c r="K5">
        <v>2</v>
      </c>
      <c r="L5">
        <v>209</v>
      </c>
      <c r="M5">
        <v>795</v>
      </c>
      <c r="N5">
        <v>795</v>
      </c>
      <c r="O5" s="20"/>
      <c r="P5" s="20"/>
      <c r="Q5" s="23">
        <v>1510.5</v>
      </c>
      <c r="R5">
        <v>0</v>
      </c>
      <c r="S5">
        <v>10</v>
      </c>
      <c r="T5">
        <v>314.18</v>
      </c>
      <c r="U5">
        <v>1834.68</v>
      </c>
      <c r="V5">
        <v>275.2</v>
      </c>
      <c r="W5" s="7">
        <v>2109.88</v>
      </c>
    </row>
    <row r="6" spans="1:25" x14ac:dyDescent="0.25">
      <c r="A6">
        <v>182717</v>
      </c>
      <c r="B6" s="13">
        <v>43489</v>
      </c>
      <c r="C6">
        <v>3251454</v>
      </c>
      <c r="D6" t="s">
        <v>30</v>
      </c>
      <c r="E6" t="s">
        <v>39</v>
      </c>
      <c r="F6" s="13">
        <v>43480</v>
      </c>
      <c r="G6" s="22"/>
      <c r="H6" t="s">
        <v>32</v>
      </c>
      <c r="I6" t="s">
        <v>40</v>
      </c>
      <c r="J6" t="s">
        <v>34</v>
      </c>
      <c r="K6">
        <v>2</v>
      </c>
      <c r="L6">
        <v>12</v>
      </c>
      <c r="M6">
        <v>22</v>
      </c>
      <c r="N6">
        <v>22</v>
      </c>
      <c r="O6" s="20"/>
      <c r="P6" s="20"/>
      <c r="Q6" s="23">
        <v>165</v>
      </c>
      <c r="R6">
        <v>0</v>
      </c>
      <c r="S6">
        <v>10</v>
      </c>
      <c r="T6">
        <v>34.32</v>
      </c>
      <c r="U6">
        <v>209.32</v>
      </c>
      <c r="V6">
        <v>31.4</v>
      </c>
      <c r="W6" s="7">
        <v>240.72</v>
      </c>
    </row>
    <row r="7" spans="1:25" x14ac:dyDescent="0.25">
      <c r="A7">
        <v>182717</v>
      </c>
      <c r="B7" s="13">
        <v>43489</v>
      </c>
      <c r="C7">
        <v>3251455</v>
      </c>
      <c r="D7" t="s">
        <v>30</v>
      </c>
      <c r="E7" t="s">
        <v>44</v>
      </c>
      <c r="F7" s="13">
        <v>43480</v>
      </c>
      <c r="G7" s="22"/>
      <c r="H7" t="s">
        <v>32</v>
      </c>
      <c r="I7" t="s">
        <v>45</v>
      </c>
      <c r="J7" t="s">
        <v>34</v>
      </c>
      <c r="K7">
        <v>8</v>
      </c>
      <c r="L7">
        <v>893</v>
      </c>
      <c r="M7">
        <v>1920</v>
      </c>
      <c r="N7">
        <v>1920</v>
      </c>
      <c r="O7" s="20"/>
      <c r="P7" s="20"/>
      <c r="Q7" s="23">
        <v>4032</v>
      </c>
      <c r="R7">
        <v>0</v>
      </c>
      <c r="S7">
        <v>10</v>
      </c>
      <c r="T7">
        <v>838.66</v>
      </c>
      <c r="U7">
        <v>4880.66</v>
      </c>
      <c r="V7">
        <v>732.1</v>
      </c>
      <c r="W7" s="7">
        <v>5612.76</v>
      </c>
    </row>
    <row r="8" spans="1:25" x14ac:dyDescent="0.25">
      <c r="A8">
        <v>182717</v>
      </c>
      <c r="B8" s="13">
        <v>43489</v>
      </c>
      <c r="C8">
        <v>3251453</v>
      </c>
      <c r="D8" t="s">
        <v>30</v>
      </c>
      <c r="E8" t="s">
        <v>46</v>
      </c>
      <c r="F8" s="13">
        <v>43481</v>
      </c>
      <c r="G8" s="22"/>
      <c r="H8" t="s">
        <v>32</v>
      </c>
      <c r="I8" t="s">
        <v>45</v>
      </c>
      <c r="J8" t="s">
        <v>34</v>
      </c>
      <c r="K8">
        <v>4</v>
      </c>
      <c r="L8">
        <v>949</v>
      </c>
      <c r="M8">
        <v>2500</v>
      </c>
      <c r="N8">
        <v>2500</v>
      </c>
      <c r="O8" s="20"/>
      <c r="P8" s="20"/>
      <c r="Q8" s="23">
        <v>5250</v>
      </c>
      <c r="R8">
        <v>0</v>
      </c>
      <c r="S8">
        <v>10</v>
      </c>
      <c r="T8">
        <v>1092</v>
      </c>
      <c r="U8">
        <v>6352</v>
      </c>
      <c r="V8">
        <v>952.8</v>
      </c>
      <c r="W8" s="7">
        <v>7304.8</v>
      </c>
    </row>
    <row r="9" spans="1:25" x14ac:dyDescent="0.25">
      <c r="A9">
        <v>183037</v>
      </c>
      <c r="B9" s="13">
        <v>43490</v>
      </c>
      <c r="C9">
        <v>3251452</v>
      </c>
      <c r="D9" t="s">
        <v>47</v>
      </c>
      <c r="E9" t="s">
        <v>48</v>
      </c>
      <c r="F9" s="13">
        <v>43481</v>
      </c>
      <c r="G9" s="22"/>
      <c r="H9" t="s">
        <v>32</v>
      </c>
      <c r="I9" t="s">
        <v>49</v>
      </c>
      <c r="J9" t="s">
        <v>34</v>
      </c>
      <c r="K9">
        <v>2</v>
      </c>
      <c r="L9">
        <v>273</v>
      </c>
      <c r="M9">
        <v>450</v>
      </c>
      <c r="N9">
        <v>450</v>
      </c>
      <c r="O9" s="20"/>
      <c r="P9" s="20"/>
      <c r="Q9" s="23">
        <v>1697</v>
      </c>
      <c r="R9">
        <v>0</v>
      </c>
      <c r="S9">
        <v>10</v>
      </c>
      <c r="T9">
        <v>352.98</v>
      </c>
      <c r="U9">
        <v>2059.98</v>
      </c>
      <c r="V9">
        <v>309</v>
      </c>
      <c r="W9" s="7">
        <v>2368.98</v>
      </c>
    </row>
    <row r="10" spans="1:25" x14ac:dyDescent="0.25">
      <c r="A10">
        <v>182492</v>
      </c>
      <c r="B10" s="13">
        <v>43489</v>
      </c>
      <c r="C10">
        <v>3261122</v>
      </c>
      <c r="D10" t="s">
        <v>41</v>
      </c>
      <c r="E10" t="s">
        <v>42</v>
      </c>
      <c r="F10" s="13">
        <v>43483</v>
      </c>
      <c r="G10" s="22"/>
      <c r="H10" t="s">
        <v>43</v>
      </c>
      <c r="I10" t="s">
        <v>32</v>
      </c>
      <c r="J10" t="s">
        <v>34</v>
      </c>
      <c r="K10">
        <v>2</v>
      </c>
      <c r="L10">
        <v>282</v>
      </c>
      <c r="M10">
        <v>953</v>
      </c>
      <c r="N10">
        <v>953</v>
      </c>
      <c r="O10" s="20"/>
      <c r="P10" s="20"/>
      <c r="Q10" s="23">
        <v>1810.7</v>
      </c>
      <c r="R10">
        <v>0</v>
      </c>
      <c r="S10">
        <v>10</v>
      </c>
      <c r="T10">
        <v>376.63</v>
      </c>
      <c r="U10">
        <v>2197.33</v>
      </c>
      <c r="V10">
        <v>329.6</v>
      </c>
      <c r="W10" s="7">
        <v>2526.9299999999998</v>
      </c>
    </row>
    <row r="11" spans="1:25" x14ac:dyDescent="0.25">
      <c r="A11">
        <v>183037</v>
      </c>
      <c r="B11" s="13">
        <v>43490</v>
      </c>
      <c r="C11">
        <v>3251450</v>
      </c>
      <c r="D11" t="s">
        <v>30</v>
      </c>
      <c r="E11" t="s">
        <v>46</v>
      </c>
      <c r="F11" s="13">
        <v>43483</v>
      </c>
      <c r="G11" s="22"/>
      <c r="H11" t="s">
        <v>32</v>
      </c>
      <c r="I11" t="s">
        <v>45</v>
      </c>
      <c r="J11" t="s">
        <v>34</v>
      </c>
      <c r="K11">
        <v>3</v>
      </c>
      <c r="L11">
        <v>200</v>
      </c>
      <c r="M11">
        <v>570</v>
      </c>
      <c r="N11">
        <v>570</v>
      </c>
      <c r="O11" s="20"/>
      <c r="P11" s="20"/>
      <c r="Q11" s="23">
        <v>1197</v>
      </c>
      <c r="R11">
        <v>0</v>
      </c>
      <c r="S11">
        <v>10</v>
      </c>
      <c r="T11">
        <v>248.98</v>
      </c>
      <c r="U11">
        <v>1455.98</v>
      </c>
      <c r="V11">
        <v>218.4</v>
      </c>
      <c r="W11" s="7">
        <v>1674.38</v>
      </c>
    </row>
    <row r="12" spans="1:25" x14ac:dyDescent="0.25">
      <c r="A12">
        <v>183037</v>
      </c>
      <c r="B12" s="13">
        <v>43490</v>
      </c>
      <c r="C12">
        <v>3251448</v>
      </c>
      <c r="D12" t="s">
        <v>50</v>
      </c>
      <c r="E12" t="s">
        <v>51</v>
      </c>
      <c r="F12" s="13">
        <v>43483</v>
      </c>
      <c r="G12" s="22"/>
      <c r="H12" t="s">
        <v>32</v>
      </c>
      <c r="I12" t="s">
        <v>33</v>
      </c>
      <c r="J12" t="s">
        <v>52</v>
      </c>
      <c r="K12">
        <v>2</v>
      </c>
      <c r="L12">
        <v>143</v>
      </c>
      <c r="M12">
        <v>74</v>
      </c>
      <c r="N12">
        <v>143</v>
      </c>
      <c r="O12" s="20"/>
      <c r="P12" s="20"/>
      <c r="Q12" s="23">
        <v>921.6</v>
      </c>
      <c r="R12">
        <v>0</v>
      </c>
      <c r="S12">
        <v>10</v>
      </c>
      <c r="T12">
        <v>35.69</v>
      </c>
      <c r="U12">
        <v>967.29</v>
      </c>
      <c r="V12">
        <v>145.09</v>
      </c>
      <c r="W12" s="7">
        <v>1112.3800000000001</v>
      </c>
    </row>
    <row r="13" spans="1:25" x14ac:dyDescent="0.25">
      <c r="A13">
        <v>183037</v>
      </c>
      <c r="B13" s="13">
        <v>43490</v>
      </c>
      <c r="C13">
        <v>3251451</v>
      </c>
      <c r="D13" t="s">
        <v>53</v>
      </c>
      <c r="E13" t="s">
        <v>51</v>
      </c>
      <c r="F13" s="13">
        <v>43482</v>
      </c>
      <c r="G13" s="22"/>
      <c r="H13" t="s">
        <v>32</v>
      </c>
      <c r="I13" t="s">
        <v>33</v>
      </c>
      <c r="J13" t="s">
        <v>34</v>
      </c>
      <c r="K13">
        <v>3</v>
      </c>
      <c r="L13">
        <v>870</v>
      </c>
      <c r="M13">
        <v>1600</v>
      </c>
      <c r="N13">
        <v>1600</v>
      </c>
      <c r="O13" s="20"/>
      <c r="P13" s="20"/>
      <c r="Q13" s="23">
        <v>1920</v>
      </c>
      <c r="R13">
        <v>0</v>
      </c>
      <c r="S13">
        <v>10</v>
      </c>
      <c r="T13">
        <v>399.36</v>
      </c>
      <c r="U13">
        <v>2329.36</v>
      </c>
      <c r="V13">
        <v>349.4</v>
      </c>
      <c r="W13" s="7">
        <v>2678.76</v>
      </c>
    </row>
    <row r="14" spans="1:25" x14ac:dyDescent="0.25">
      <c r="A14">
        <v>182717</v>
      </c>
      <c r="B14" s="13">
        <v>43489</v>
      </c>
      <c r="C14">
        <v>3271449</v>
      </c>
      <c r="D14" t="s">
        <v>41</v>
      </c>
      <c r="E14" t="s">
        <v>42</v>
      </c>
      <c r="F14" s="13">
        <v>43486</v>
      </c>
      <c r="G14" s="22"/>
      <c r="H14" t="s">
        <v>43</v>
      </c>
      <c r="I14" t="s">
        <v>32</v>
      </c>
      <c r="J14" t="s">
        <v>34</v>
      </c>
      <c r="K14">
        <v>1</v>
      </c>
      <c r="L14">
        <v>124</v>
      </c>
      <c r="M14">
        <v>410</v>
      </c>
      <c r="N14">
        <v>410</v>
      </c>
      <c r="O14" s="20"/>
      <c r="P14" s="20"/>
      <c r="Q14" s="23">
        <v>779</v>
      </c>
      <c r="R14">
        <v>0</v>
      </c>
      <c r="S14">
        <v>10</v>
      </c>
      <c r="T14">
        <v>162.03</v>
      </c>
      <c r="U14">
        <v>951.03</v>
      </c>
      <c r="V14">
        <v>142.65</v>
      </c>
      <c r="W14" s="7">
        <v>1093.68</v>
      </c>
    </row>
    <row r="15" spans="1:25" x14ac:dyDescent="0.25">
      <c r="A15">
        <v>183037</v>
      </c>
      <c r="B15" s="13">
        <v>43490</v>
      </c>
      <c r="C15">
        <v>3251444</v>
      </c>
      <c r="D15" t="s">
        <v>38</v>
      </c>
      <c r="E15" t="s">
        <v>54</v>
      </c>
      <c r="F15" s="13">
        <v>43486</v>
      </c>
      <c r="G15" s="22"/>
      <c r="H15" t="s">
        <v>32</v>
      </c>
      <c r="I15" t="s">
        <v>33</v>
      </c>
      <c r="J15" t="s">
        <v>34</v>
      </c>
      <c r="K15">
        <v>2</v>
      </c>
      <c r="L15">
        <v>134</v>
      </c>
      <c r="M15">
        <v>40</v>
      </c>
      <c r="N15">
        <v>134</v>
      </c>
      <c r="O15" s="20"/>
      <c r="P15" s="20"/>
      <c r="Q15" s="23">
        <v>165</v>
      </c>
      <c r="R15">
        <v>0</v>
      </c>
      <c r="S15">
        <v>10</v>
      </c>
      <c r="T15">
        <v>34.32</v>
      </c>
      <c r="U15">
        <v>209.32</v>
      </c>
      <c r="V15">
        <v>31.4</v>
      </c>
      <c r="W15" s="7">
        <v>240.72</v>
      </c>
    </row>
    <row r="16" spans="1:25" x14ac:dyDescent="0.25">
      <c r="A16">
        <v>183037</v>
      </c>
      <c r="B16" s="13">
        <v>43490</v>
      </c>
      <c r="C16">
        <v>3265120</v>
      </c>
      <c r="D16" t="s">
        <v>39</v>
      </c>
      <c r="E16" t="s">
        <v>38</v>
      </c>
      <c r="F16" s="13">
        <v>43480</v>
      </c>
      <c r="G16" s="22"/>
      <c r="H16" t="s">
        <v>40</v>
      </c>
      <c r="I16" t="s">
        <v>32</v>
      </c>
      <c r="J16" t="s">
        <v>34</v>
      </c>
      <c r="K16">
        <v>1</v>
      </c>
      <c r="L16">
        <v>105</v>
      </c>
      <c r="M16">
        <v>250</v>
      </c>
      <c r="N16">
        <v>250</v>
      </c>
      <c r="O16" s="20"/>
      <c r="P16" s="20"/>
      <c r="Q16" s="23">
        <v>475</v>
      </c>
      <c r="R16">
        <v>0</v>
      </c>
      <c r="S16">
        <v>10</v>
      </c>
      <c r="T16">
        <v>98.8</v>
      </c>
      <c r="U16">
        <v>583.79999999999995</v>
      </c>
      <c r="V16">
        <v>87.57</v>
      </c>
      <c r="W16" s="7">
        <v>671.37</v>
      </c>
    </row>
    <row r="17" spans="1:23" x14ac:dyDescent="0.25">
      <c r="A17">
        <v>183037</v>
      </c>
      <c r="B17" s="13">
        <v>43490</v>
      </c>
      <c r="C17">
        <v>3251445</v>
      </c>
      <c r="D17" t="s">
        <v>36</v>
      </c>
      <c r="E17" t="s">
        <v>55</v>
      </c>
      <c r="F17" s="13">
        <v>43486</v>
      </c>
      <c r="G17" s="22"/>
      <c r="H17" t="s">
        <v>32</v>
      </c>
      <c r="I17" t="s">
        <v>43</v>
      </c>
      <c r="J17" t="s">
        <v>34</v>
      </c>
      <c r="K17">
        <v>3</v>
      </c>
      <c r="L17">
        <v>433</v>
      </c>
      <c r="M17">
        <v>568</v>
      </c>
      <c r="N17">
        <v>568</v>
      </c>
      <c r="O17" s="20"/>
      <c r="P17" s="20"/>
      <c r="Q17" s="23">
        <v>1079.2</v>
      </c>
      <c r="R17">
        <v>0</v>
      </c>
      <c r="S17">
        <v>10</v>
      </c>
      <c r="T17">
        <v>224.47</v>
      </c>
      <c r="U17">
        <v>1313.67</v>
      </c>
      <c r="V17">
        <v>197.05</v>
      </c>
      <c r="W17" s="7">
        <v>1510.72</v>
      </c>
    </row>
    <row r="18" spans="1:23" x14ac:dyDescent="0.25">
      <c r="A18">
        <v>183258</v>
      </c>
      <c r="B18" s="13">
        <v>43490</v>
      </c>
      <c r="C18">
        <v>3281449</v>
      </c>
      <c r="D18" t="s">
        <v>53</v>
      </c>
      <c r="E18" t="s">
        <v>56</v>
      </c>
      <c r="F18" s="13">
        <v>43483</v>
      </c>
      <c r="G18" s="22"/>
      <c r="H18" t="s">
        <v>32</v>
      </c>
      <c r="I18" t="s">
        <v>43</v>
      </c>
      <c r="J18" t="s">
        <v>34</v>
      </c>
      <c r="K18">
        <v>2</v>
      </c>
      <c r="L18">
        <v>451</v>
      </c>
      <c r="M18">
        <v>584</v>
      </c>
      <c r="N18">
        <v>584</v>
      </c>
      <c r="O18" s="20"/>
      <c r="P18" s="20"/>
      <c r="Q18" s="23">
        <v>1109.5999999999999</v>
      </c>
      <c r="R18">
        <v>0</v>
      </c>
      <c r="S18">
        <v>10</v>
      </c>
      <c r="T18">
        <v>230.8</v>
      </c>
      <c r="U18">
        <v>1350.4</v>
      </c>
      <c r="V18">
        <v>202.56</v>
      </c>
      <c r="W18" s="7">
        <v>1552.96</v>
      </c>
    </row>
    <row r="19" spans="1:23" x14ac:dyDescent="0.25">
      <c r="A19">
        <v>183037</v>
      </c>
      <c r="B19" s="13">
        <v>43490</v>
      </c>
      <c r="C19">
        <v>3251442</v>
      </c>
      <c r="D19" t="s">
        <v>57</v>
      </c>
      <c r="E19" t="s">
        <v>51</v>
      </c>
      <c r="F19" s="13">
        <v>43487</v>
      </c>
      <c r="G19" s="22"/>
      <c r="H19" t="s">
        <v>32</v>
      </c>
      <c r="I19" t="s">
        <v>33</v>
      </c>
      <c r="J19" t="s">
        <v>34</v>
      </c>
      <c r="K19">
        <v>1</v>
      </c>
      <c r="L19">
        <v>205</v>
      </c>
      <c r="M19">
        <v>150</v>
      </c>
      <c r="N19">
        <v>205</v>
      </c>
      <c r="O19" s="20"/>
      <c r="P19" s="20"/>
      <c r="Q19" s="23">
        <v>246</v>
      </c>
      <c r="R19">
        <v>0</v>
      </c>
      <c r="S19">
        <v>10</v>
      </c>
      <c r="T19">
        <v>51.17</v>
      </c>
      <c r="U19">
        <v>307.17</v>
      </c>
      <c r="V19">
        <v>46.08</v>
      </c>
      <c r="W19" s="7">
        <v>353.25</v>
      </c>
    </row>
    <row r="20" spans="1:23" x14ac:dyDescent="0.25">
      <c r="A20">
        <v>183037</v>
      </c>
      <c r="B20" s="13">
        <v>43490</v>
      </c>
      <c r="C20">
        <v>3251443</v>
      </c>
      <c r="D20" t="s">
        <v>58</v>
      </c>
      <c r="E20" t="s">
        <v>51</v>
      </c>
      <c r="F20" s="13">
        <v>43487</v>
      </c>
      <c r="G20" s="22"/>
      <c r="H20" t="s">
        <v>32</v>
      </c>
      <c r="I20" t="s">
        <v>33</v>
      </c>
      <c r="J20" t="s">
        <v>34</v>
      </c>
      <c r="K20">
        <v>6</v>
      </c>
      <c r="L20">
        <v>834</v>
      </c>
      <c r="M20">
        <v>1046</v>
      </c>
      <c r="N20">
        <v>1046</v>
      </c>
      <c r="O20" s="20"/>
      <c r="P20" s="20"/>
      <c r="Q20" s="23">
        <v>1255.2</v>
      </c>
      <c r="R20">
        <v>0</v>
      </c>
      <c r="S20">
        <v>10</v>
      </c>
      <c r="T20">
        <v>261.08</v>
      </c>
      <c r="U20">
        <v>1526.28</v>
      </c>
      <c r="V20">
        <v>228.94</v>
      </c>
      <c r="W20" s="7">
        <v>1755.22</v>
      </c>
    </row>
    <row r="21" spans="1:23" x14ac:dyDescent="0.25">
      <c r="A21">
        <v>183037</v>
      </c>
      <c r="B21" s="13">
        <v>43490</v>
      </c>
      <c r="C21">
        <v>3251440</v>
      </c>
      <c r="D21" t="s">
        <v>58</v>
      </c>
      <c r="E21" t="s">
        <v>51</v>
      </c>
      <c r="F21" s="13">
        <v>43487</v>
      </c>
      <c r="G21" s="22"/>
      <c r="H21" t="s">
        <v>32</v>
      </c>
      <c r="I21" t="s">
        <v>33</v>
      </c>
      <c r="J21" t="s">
        <v>34</v>
      </c>
      <c r="K21">
        <v>6</v>
      </c>
      <c r="L21">
        <v>706</v>
      </c>
      <c r="M21">
        <v>1046</v>
      </c>
      <c r="N21">
        <v>1046</v>
      </c>
      <c r="O21" s="20"/>
      <c r="P21" s="20"/>
      <c r="Q21" s="23">
        <v>1255.2</v>
      </c>
      <c r="R21">
        <v>0</v>
      </c>
      <c r="S21">
        <v>10</v>
      </c>
      <c r="T21">
        <v>261.08</v>
      </c>
      <c r="U21">
        <v>1526.28</v>
      </c>
      <c r="V21">
        <v>228.94</v>
      </c>
      <c r="W21" s="7">
        <v>1755.22</v>
      </c>
    </row>
    <row r="22" spans="1:23" x14ac:dyDescent="0.25">
      <c r="A22">
        <v>183037</v>
      </c>
      <c r="B22" s="13">
        <v>43490</v>
      </c>
      <c r="C22">
        <v>3251439</v>
      </c>
      <c r="D22" t="s">
        <v>30</v>
      </c>
      <c r="E22" t="s">
        <v>59</v>
      </c>
      <c r="F22" s="13">
        <v>43488</v>
      </c>
      <c r="G22" s="22"/>
      <c r="H22" t="s">
        <v>32</v>
      </c>
      <c r="I22" t="s">
        <v>33</v>
      </c>
      <c r="J22" t="s">
        <v>34</v>
      </c>
      <c r="K22">
        <v>1</v>
      </c>
      <c r="L22">
        <v>22</v>
      </c>
      <c r="M22">
        <v>14</v>
      </c>
      <c r="N22">
        <v>22</v>
      </c>
      <c r="O22" s="20"/>
      <c r="P22" s="20"/>
      <c r="Q22" s="23">
        <v>165</v>
      </c>
      <c r="R22">
        <v>0</v>
      </c>
      <c r="S22">
        <v>10</v>
      </c>
      <c r="T22">
        <v>34.32</v>
      </c>
      <c r="U22">
        <v>209.32</v>
      </c>
      <c r="V22">
        <v>31.4</v>
      </c>
      <c r="W22" s="7">
        <v>240.72</v>
      </c>
    </row>
    <row r="23" spans="1:23" x14ac:dyDescent="0.25">
      <c r="A23">
        <v>183258</v>
      </c>
      <c r="B23" s="13">
        <v>43490</v>
      </c>
      <c r="C23">
        <v>3251437</v>
      </c>
      <c r="D23" t="s">
        <v>47</v>
      </c>
      <c r="E23" t="s">
        <v>60</v>
      </c>
      <c r="F23" s="13">
        <v>43488</v>
      </c>
      <c r="G23" s="22"/>
      <c r="H23" t="s">
        <v>32</v>
      </c>
      <c r="I23" t="s">
        <v>43</v>
      </c>
      <c r="J23" t="s">
        <v>34</v>
      </c>
      <c r="K23">
        <v>5</v>
      </c>
      <c r="L23">
        <v>824</v>
      </c>
      <c r="M23">
        <v>1361</v>
      </c>
      <c r="N23">
        <v>1361</v>
      </c>
      <c r="O23" s="20"/>
      <c r="P23" s="20"/>
      <c r="Q23" s="23">
        <v>2585.9</v>
      </c>
      <c r="R23">
        <v>0</v>
      </c>
      <c r="S23">
        <v>10</v>
      </c>
      <c r="T23">
        <v>537.87</v>
      </c>
      <c r="U23">
        <v>3133.77</v>
      </c>
      <c r="V23">
        <v>470.07</v>
      </c>
      <c r="W23" s="7">
        <v>3603.84</v>
      </c>
    </row>
    <row r="24" spans="1:23" x14ac:dyDescent="0.25">
      <c r="A24">
        <v>183037</v>
      </c>
      <c r="B24" s="13">
        <v>43490</v>
      </c>
      <c r="C24">
        <v>3265123</v>
      </c>
      <c r="D24" t="s">
        <v>39</v>
      </c>
      <c r="E24" t="s">
        <v>61</v>
      </c>
      <c r="F24" s="13">
        <v>43487</v>
      </c>
      <c r="G24" s="22"/>
      <c r="H24" t="s">
        <v>40</v>
      </c>
      <c r="I24" t="s">
        <v>43</v>
      </c>
      <c r="J24" t="s">
        <v>34</v>
      </c>
      <c r="K24">
        <v>1</v>
      </c>
      <c r="L24">
        <v>119</v>
      </c>
      <c r="M24">
        <v>160</v>
      </c>
      <c r="N24">
        <v>160</v>
      </c>
      <c r="O24" s="20"/>
      <c r="P24" s="20"/>
      <c r="Q24" s="23">
        <v>320</v>
      </c>
      <c r="R24">
        <v>0</v>
      </c>
      <c r="S24">
        <v>10</v>
      </c>
      <c r="T24">
        <v>66.56</v>
      </c>
      <c r="U24">
        <v>396.56</v>
      </c>
      <c r="V24">
        <v>59.48</v>
      </c>
      <c r="W24" s="7">
        <v>456.04</v>
      </c>
    </row>
    <row r="25" spans="1:23" x14ac:dyDescent="0.25">
      <c r="A25">
        <v>183258</v>
      </c>
      <c r="B25" s="13">
        <v>43490</v>
      </c>
      <c r="C25">
        <v>3251436</v>
      </c>
      <c r="D25" t="s">
        <v>62</v>
      </c>
      <c r="E25" t="s">
        <v>63</v>
      </c>
      <c r="F25" s="13">
        <v>43488</v>
      </c>
      <c r="G25" s="22"/>
      <c r="H25" t="s">
        <v>32</v>
      </c>
      <c r="I25" t="s">
        <v>45</v>
      </c>
      <c r="J25" t="s">
        <v>34</v>
      </c>
      <c r="K25">
        <v>1</v>
      </c>
      <c r="L25">
        <v>99</v>
      </c>
      <c r="M25">
        <v>61</v>
      </c>
      <c r="N25">
        <v>99</v>
      </c>
      <c r="O25" s="20"/>
      <c r="P25" s="20"/>
      <c r="Q25" s="23">
        <v>207.9</v>
      </c>
      <c r="R25">
        <v>0</v>
      </c>
      <c r="S25">
        <v>10</v>
      </c>
      <c r="T25">
        <v>43.24</v>
      </c>
      <c r="U25">
        <v>261.14</v>
      </c>
      <c r="V25">
        <v>39.17</v>
      </c>
      <c r="W25" s="7">
        <v>300.31</v>
      </c>
    </row>
    <row r="26" spans="1:23" x14ac:dyDescent="0.25">
      <c r="A26">
        <v>183037</v>
      </c>
      <c r="B26" s="13">
        <v>43490</v>
      </c>
      <c r="C26">
        <v>3278643</v>
      </c>
      <c r="D26" t="s">
        <v>54</v>
      </c>
      <c r="E26" t="s">
        <v>38</v>
      </c>
      <c r="F26" s="13">
        <v>43489</v>
      </c>
      <c r="G26" s="22"/>
      <c r="H26" t="s">
        <v>33</v>
      </c>
      <c r="I26" t="s">
        <v>32</v>
      </c>
      <c r="J26" t="s">
        <v>34</v>
      </c>
      <c r="K26">
        <v>4</v>
      </c>
      <c r="L26">
        <v>679</v>
      </c>
      <c r="M26">
        <v>316</v>
      </c>
      <c r="N26">
        <v>679</v>
      </c>
      <c r="O26" s="20"/>
      <c r="P26" s="20"/>
      <c r="Q26" s="23">
        <v>814.8</v>
      </c>
      <c r="R26">
        <v>0</v>
      </c>
      <c r="S26">
        <v>10</v>
      </c>
      <c r="T26">
        <v>169.48</v>
      </c>
      <c r="U26">
        <v>994.28</v>
      </c>
      <c r="V26">
        <v>149.13999999999999</v>
      </c>
      <c r="W26" s="7">
        <v>1143.42</v>
      </c>
    </row>
    <row r="27" spans="1:23" x14ac:dyDescent="0.25">
      <c r="A27">
        <v>183037</v>
      </c>
      <c r="B27" s="13">
        <v>43490</v>
      </c>
      <c r="C27">
        <v>3251435</v>
      </c>
      <c r="D27" t="s">
        <v>30</v>
      </c>
      <c r="E27" t="s">
        <v>64</v>
      </c>
      <c r="F27" s="13">
        <v>43489</v>
      </c>
      <c r="G27" s="22"/>
      <c r="H27" t="s">
        <v>32</v>
      </c>
      <c r="I27" t="s">
        <v>33</v>
      </c>
      <c r="J27" t="s">
        <v>34</v>
      </c>
      <c r="K27">
        <v>2</v>
      </c>
      <c r="L27">
        <v>750</v>
      </c>
      <c r="M27">
        <v>362</v>
      </c>
      <c r="N27">
        <v>750</v>
      </c>
      <c r="O27" s="20"/>
      <c r="P27" s="20"/>
      <c r="Q27" s="23">
        <v>900</v>
      </c>
      <c r="R27">
        <v>0</v>
      </c>
      <c r="S27">
        <v>10</v>
      </c>
      <c r="T27">
        <v>187.2</v>
      </c>
      <c r="U27">
        <v>1097.2</v>
      </c>
      <c r="V27">
        <v>164.58</v>
      </c>
      <c r="W27" s="7">
        <v>1261.78</v>
      </c>
    </row>
    <row r="28" spans="1:23" x14ac:dyDescent="0.25">
      <c r="A28">
        <v>183037</v>
      </c>
      <c r="B28" s="13">
        <v>43490</v>
      </c>
      <c r="C28">
        <v>3251433</v>
      </c>
      <c r="D28" t="s">
        <v>53</v>
      </c>
      <c r="E28" t="s">
        <v>65</v>
      </c>
      <c r="F28" s="13">
        <v>43490</v>
      </c>
      <c r="G28" s="22"/>
      <c r="H28" t="s">
        <v>32</v>
      </c>
      <c r="I28" t="s">
        <v>33</v>
      </c>
      <c r="J28" t="s">
        <v>34</v>
      </c>
      <c r="K28">
        <v>2</v>
      </c>
      <c r="L28">
        <v>201</v>
      </c>
      <c r="M28">
        <v>246</v>
      </c>
      <c r="N28">
        <v>246</v>
      </c>
      <c r="O28" s="20"/>
      <c r="P28" s="20"/>
      <c r="Q28" s="23">
        <v>295.2</v>
      </c>
      <c r="R28">
        <v>0</v>
      </c>
      <c r="S28">
        <v>10</v>
      </c>
      <c r="T28">
        <v>61.4</v>
      </c>
      <c r="U28">
        <v>366.6</v>
      </c>
      <c r="V28">
        <v>54.99</v>
      </c>
      <c r="W28" s="7">
        <v>421.59</v>
      </c>
    </row>
    <row r="29" spans="1:23" x14ac:dyDescent="0.25">
      <c r="K29">
        <f>SUM(K2:K28)</f>
        <v>78</v>
      </c>
      <c r="L29" s="20">
        <f t="shared" ref="L29:W29" si="0">SUM(L2:L28)</f>
        <v>11895</v>
      </c>
      <c r="M29" s="20">
        <f t="shared" si="0"/>
        <v>19205</v>
      </c>
      <c r="N29" s="20">
        <f t="shared" si="0"/>
        <v>20220</v>
      </c>
      <c r="O29" s="20">
        <f t="shared" si="0"/>
        <v>0</v>
      </c>
      <c r="P29" s="20">
        <f t="shared" si="0"/>
        <v>0</v>
      </c>
      <c r="Q29" s="20">
        <f t="shared" si="0"/>
        <v>34677.800000000003</v>
      </c>
      <c r="R29" s="20">
        <f t="shared" si="0"/>
        <v>0</v>
      </c>
      <c r="S29" s="20">
        <f t="shared" si="0"/>
        <v>260</v>
      </c>
      <c r="T29" s="20">
        <f t="shared" si="0"/>
        <v>7064.0899999999974</v>
      </c>
      <c r="U29" s="20">
        <f t="shared" si="0"/>
        <v>42001.889999999985</v>
      </c>
      <c r="V29" s="20">
        <f t="shared" si="0"/>
        <v>6300.2799999999979</v>
      </c>
      <c r="W29" s="20">
        <f t="shared" si="0"/>
        <v>48302.170000000006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opLeftCell="G1" workbookViewId="0">
      <selection activeCell="K3" sqref="K3:W3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16" bestFit="1" customWidth="1"/>
    <col min="5" max="5" width="17" bestFit="1" customWidth="1"/>
    <col min="6" max="6" width="10.7109375" bestFit="1" customWidth="1"/>
    <col min="7" max="7" width="8.5703125" bestFit="1" customWidth="1"/>
    <col min="8" max="8" width="15.42578125" bestFit="1" customWidth="1"/>
    <col min="9" max="9" width="9.710937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7.42578125" bestFit="1" customWidth="1"/>
    <col min="22" max="22" width="6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s="14" customFormat="1" x14ac:dyDescent="0.25">
      <c r="A1" s="16" t="s">
        <v>18</v>
      </c>
      <c r="B1" s="16" t="s">
        <v>19</v>
      </c>
      <c r="C1" s="16" t="s">
        <v>0</v>
      </c>
      <c r="D1" s="16" t="s">
        <v>1</v>
      </c>
      <c r="E1" s="16" t="s">
        <v>2</v>
      </c>
      <c r="F1" s="16" t="s">
        <v>3</v>
      </c>
      <c r="G1" s="16" t="s">
        <v>77</v>
      </c>
      <c r="H1" s="16" t="s">
        <v>4</v>
      </c>
      <c r="I1" s="16" t="s">
        <v>5</v>
      </c>
      <c r="J1" s="16" t="s">
        <v>6</v>
      </c>
      <c r="K1" s="16" t="s">
        <v>7</v>
      </c>
      <c r="L1" s="16" t="s">
        <v>8</v>
      </c>
      <c r="M1" s="16" t="s">
        <v>9</v>
      </c>
      <c r="N1" s="16" t="s">
        <v>10</v>
      </c>
      <c r="O1" s="16" t="s">
        <v>78</v>
      </c>
      <c r="P1" s="16" t="s">
        <v>79</v>
      </c>
      <c r="Q1" s="16" t="s">
        <v>11</v>
      </c>
      <c r="R1" s="16" t="s">
        <v>12</v>
      </c>
      <c r="S1" s="16" t="s">
        <v>13</v>
      </c>
      <c r="T1" s="16" t="s">
        <v>14</v>
      </c>
      <c r="U1" s="16" t="s">
        <v>15</v>
      </c>
      <c r="V1" s="16" t="s">
        <v>16</v>
      </c>
      <c r="W1" s="16" t="s">
        <v>17</v>
      </c>
      <c r="X1" s="17" t="s">
        <v>80</v>
      </c>
      <c r="Y1" s="17" t="s">
        <v>81</v>
      </c>
    </row>
    <row r="2" spans="1:25" x14ac:dyDescent="0.25">
      <c r="A2">
        <v>182216</v>
      </c>
      <c r="B2" s="13">
        <v>43482</v>
      </c>
      <c r="C2">
        <v>3277345</v>
      </c>
      <c r="D2" t="s">
        <v>66</v>
      </c>
      <c r="E2" t="s">
        <v>67</v>
      </c>
      <c r="F2" s="13">
        <v>43474</v>
      </c>
      <c r="G2" s="22"/>
      <c r="H2" t="s">
        <v>45</v>
      </c>
      <c r="I2" t="s">
        <v>68</v>
      </c>
      <c r="J2" t="s">
        <v>34</v>
      </c>
      <c r="K2">
        <v>2</v>
      </c>
      <c r="L2">
        <v>120</v>
      </c>
      <c r="M2">
        <v>82</v>
      </c>
      <c r="N2">
        <v>120</v>
      </c>
      <c r="O2" s="20"/>
      <c r="P2" s="20"/>
      <c r="Q2">
        <v>288</v>
      </c>
      <c r="R2" s="20">
        <v>0</v>
      </c>
      <c r="S2">
        <v>10</v>
      </c>
      <c r="T2">
        <v>59.9</v>
      </c>
      <c r="U2">
        <v>357.9</v>
      </c>
      <c r="V2">
        <v>53.69</v>
      </c>
      <c r="W2">
        <v>411.59</v>
      </c>
    </row>
    <row r="3" spans="1:25" x14ac:dyDescent="0.25">
      <c r="K3">
        <f>SUM(K2)</f>
        <v>2</v>
      </c>
      <c r="L3" s="20">
        <f t="shared" ref="L3:W3" si="0">SUM(L2)</f>
        <v>120</v>
      </c>
      <c r="M3" s="20">
        <f t="shared" si="0"/>
        <v>82</v>
      </c>
      <c r="N3" s="20">
        <f t="shared" si="0"/>
        <v>120</v>
      </c>
      <c r="O3" s="20">
        <f t="shared" si="0"/>
        <v>0</v>
      </c>
      <c r="P3" s="20">
        <f t="shared" si="0"/>
        <v>0</v>
      </c>
      <c r="Q3" s="20">
        <f t="shared" si="0"/>
        <v>288</v>
      </c>
      <c r="R3" s="20">
        <f t="shared" si="0"/>
        <v>0</v>
      </c>
      <c r="S3" s="20">
        <f t="shared" si="0"/>
        <v>10</v>
      </c>
      <c r="T3" s="20">
        <f t="shared" si="0"/>
        <v>59.9</v>
      </c>
      <c r="U3" s="20">
        <f t="shared" si="0"/>
        <v>357.9</v>
      </c>
      <c r="V3" s="20">
        <f t="shared" si="0"/>
        <v>53.69</v>
      </c>
      <c r="W3" s="20">
        <f t="shared" si="0"/>
        <v>411.59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opLeftCell="I1" workbookViewId="0">
      <selection activeCell="K10" sqref="K10:W10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2.140625" bestFit="1" customWidth="1"/>
    <col min="5" max="5" width="23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8" t="s">
        <v>18</v>
      </c>
      <c r="B1" s="18" t="s">
        <v>19</v>
      </c>
      <c r="C1" s="18" t="s">
        <v>0</v>
      </c>
      <c r="D1" s="18" t="s">
        <v>1</v>
      </c>
      <c r="E1" s="18" t="s">
        <v>2</v>
      </c>
      <c r="F1" s="18" t="s">
        <v>3</v>
      </c>
      <c r="G1" s="18" t="s">
        <v>77</v>
      </c>
      <c r="H1" s="18" t="s">
        <v>4</v>
      </c>
      <c r="I1" s="18" t="s">
        <v>5</v>
      </c>
      <c r="J1" s="18" t="s">
        <v>6</v>
      </c>
      <c r="K1" s="18" t="s">
        <v>7</v>
      </c>
      <c r="L1" s="18" t="s">
        <v>8</v>
      </c>
      <c r="M1" s="18" t="s">
        <v>9</v>
      </c>
      <c r="N1" s="18" t="s">
        <v>10</v>
      </c>
      <c r="O1" s="18" t="s">
        <v>78</v>
      </c>
      <c r="P1" s="18" t="s">
        <v>79</v>
      </c>
      <c r="Q1" s="18" t="s">
        <v>11</v>
      </c>
      <c r="R1" s="18" t="s">
        <v>12</v>
      </c>
      <c r="S1" s="18" t="s">
        <v>13</v>
      </c>
      <c r="T1" s="18" t="s">
        <v>14</v>
      </c>
      <c r="U1" s="18" t="s">
        <v>15</v>
      </c>
      <c r="V1" s="18" t="s">
        <v>16</v>
      </c>
      <c r="W1" s="18" t="s">
        <v>17</v>
      </c>
      <c r="X1" s="19" t="s">
        <v>80</v>
      </c>
      <c r="Y1" s="19" t="s">
        <v>81</v>
      </c>
    </row>
    <row r="2" spans="1:25" x14ac:dyDescent="0.25">
      <c r="A2">
        <v>182493</v>
      </c>
      <c r="B2" s="13">
        <v>43489</v>
      </c>
      <c r="C2">
        <v>3172830</v>
      </c>
      <c r="D2" t="s">
        <v>69</v>
      </c>
      <c r="E2" t="s">
        <v>69</v>
      </c>
      <c r="F2" s="13">
        <v>43476</v>
      </c>
      <c r="G2" s="22"/>
      <c r="H2" t="s">
        <v>43</v>
      </c>
      <c r="I2" t="s">
        <v>32</v>
      </c>
      <c r="J2" t="s">
        <v>34</v>
      </c>
      <c r="K2">
        <v>5</v>
      </c>
      <c r="L2">
        <v>101</v>
      </c>
      <c r="M2">
        <v>157</v>
      </c>
      <c r="N2">
        <v>157</v>
      </c>
      <c r="O2" s="20"/>
      <c r="P2" s="20"/>
      <c r="Q2">
        <v>298.3</v>
      </c>
      <c r="R2" s="20">
        <v>0</v>
      </c>
      <c r="S2">
        <v>10</v>
      </c>
      <c r="T2">
        <v>62.05</v>
      </c>
      <c r="U2">
        <v>370.35</v>
      </c>
      <c r="V2">
        <v>55.55</v>
      </c>
      <c r="W2">
        <v>425.9</v>
      </c>
    </row>
    <row r="3" spans="1:25" x14ac:dyDescent="0.25">
      <c r="A3">
        <v>182493</v>
      </c>
      <c r="B3" s="13">
        <v>43489</v>
      </c>
      <c r="C3">
        <v>3172829</v>
      </c>
      <c r="D3" t="s">
        <v>69</v>
      </c>
      <c r="E3" t="s">
        <v>69</v>
      </c>
      <c r="F3" s="13">
        <v>43474</v>
      </c>
      <c r="G3" s="22"/>
      <c r="H3" t="s">
        <v>43</v>
      </c>
      <c r="I3" t="s">
        <v>32</v>
      </c>
      <c r="J3" t="s">
        <v>34</v>
      </c>
      <c r="K3">
        <v>24</v>
      </c>
      <c r="L3">
        <v>486</v>
      </c>
      <c r="M3">
        <v>638</v>
      </c>
      <c r="N3">
        <v>638</v>
      </c>
      <c r="O3" s="20"/>
      <c r="P3" s="20"/>
      <c r="Q3">
        <v>1212.2</v>
      </c>
      <c r="R3" s="20">
        <v>0</v>
      </c>
      <c r="S3">
        <v>10</v>
      </c>
      <c r="T3">
        <v>252.14</v>
      </c>
      <c r="U3">
        <v>1474.34</v>
      </c>
      <c r="V3">
        <v>221.15</v>
      </c>
      <c r="W3">
        <v>1695.49</v>
      </c>
    </row>
    <row r="4" spans="1:25" x14ac:dyDescent="0.25">
      <c r="A4">
        <v>183038</v>
      </c>
      <c r="B4" s="13">
        <v>43490</v>
      </c>
      <c r="C4">
        <v>3172831</v>
      </c>
      <c r="D4" t="s">
        <v>69</v>
      </c>
      <c r="E4" t="s">
        <v>69</v>
      </c>
      <c r="F4" s="13">
        <v>43483</v>
      </c>
      <c r="G4" s="22"/>
      <c r="H4" t="s">
        <v>43</v>
      </c>
      <c r="I4" t="s">
        <v>32</v>
      </c>
      <c r="J4" t="s">
        <v>34</v>
      </c>
      <c r="K4">
        <v>6</v>
      </c>
      <c r="L4">
        <v>121</v>
      </c>
      <c r="M4">
        <v>188</v>
      </c>
      <c r="N4">
        <v>188</v>
      </c>
      <c r="O4" s="20"/>
      <c r="P4" s="20"/>
      <c r="Q4">
        <v>357.2</v>
      </c>
      <c r="R4" s="20">
        <v>0</v>
      </c>
      <c r="S4">
        <v>10</v>
      </c>
      <c r="T4">
        <v>74.3</v>
      </c>
      <c r="U4">
        <v>441.5</v>
      </c>
      <c r="V4">
        <v>66.23</v>
      </c>
      <c r="W4">
        <v>507.73</v>
      </c>
    </row>
    <row r="5" spans="1:25" x14ac:dyDescent="0.25">
      <c r="A5">
        <v>183038</v>
      </c>
      <c r="B5" s="13">
        <v>43490</v>
      </c>
      <c r="C5">
        <v>2918185</v>
      </c>
      <c r="D5" t="s">
        <v>70</v>
      </c>
      <c r="E5" t="s">
        <v>71</v>
      </c>
      <c r="F5" s="13">
        <v>43480</v>
      </c>
      <c r="G5" s="22"/>
      <c r="H5" t="s">
        <v>40</v>
      </c>
      <c r="I5" t="s">
        <v>32</v>
      </c>
      <c r="J5" t="s">
        <v>34</v>
      </c>
      <c r="K5">
        <v>10</v>
      </c>
      <c r="L5">
        <v>292</v>
      </c>
      <c r="M5">
        <v>90</v>
      </c>
      <c r="N5">
        <v>292</v>
      </c>
      <c r="O5" s="20"/>
      <c r="P5" s="20"/>
      <c r="Q5">
        <v>554.79999999999995</v>
      </c>
      <c r="R5" s="20">
        <v>0</v>
      </c>
      <c r="S5">
        <v>10</v>
      </c>
      <c r="T5">
        <v>115.4</v>
      </c>
      <c r="U5">
        <v>680.2</v>
      </c>
      <c r="V5">
        <v>102.03</v>
      </c>
      <c r="W5">
        <v>782.23</v>
      </c>
    </row>
    <row r="6" spans="1:25" x14ac:dyDescent="0.25">
      <c r="A6">
        <v>183038</v>
      </c>
      <c r="B6" s="13">
        <v>43490</v>
      </c>
      <c r="C6">
        <v>3200925</v>
      </c>
      <c r="D6" t="s">
        <v>72</v>
      </c>
      <c r="E6" t="s">
        <v>73</v>
      </c>
      <c r="F6" s="13">
        <v>43487</v>
      </c>
      <c r="G6" s="22"/>
      <c r="H6" t="s">
        <v>32</v>
      </c>
      <c r="I6" t="s">
        <v>43</v>
      </c>
      <c r="J6" t="s">
        <v>34</v>
      </c>
      <c r="K6">
        <v>11</v>
      </c>
      <c r="L6">
        <v>194</v>
      </c>
      <c r="M6">
        <v>70</v>
      </c>
      <c r="N6">
        <v>194</v>
      </c>
      <c r="O6" s="20"/>
      <c r="P6" s="20"/>
      <c r="Q6">
        <v>368.6</v>
      </c>
      <c r="R6" s="20">
        <v>0</v>
      </c>
      <c r="S6">
        <v>10</v>
      </c>
      <c r="T6">
        <v>76.67</v>
      </c>
      <c r="U6">
        <v>455.27</v>
      </c>
      <c r="V6">
        <v>68.290000000000006</v>
      </c>
      <c r="W6">
        <v>523.55999999999995</v>
      </c>
    </row>
    <row r="7" spans="1:25" x14ac:dyDescent="0.25">
      <c r="A7">
        <v>183038</v>
      </c>
      <c r="B7" s="13">
        <v>43490</v>
      </c>
      <c r="C7">
        <v>3172837</v>
      </c>
      <c r="D7" t="s">
        <v>69</v>
      </c>
      <c r="E7" t="s">
        <v>69</v>
      </c>
      <c r="F7" s="13">
        <v>43488</v>
      </c>
      <c r="G7" s="22"/>
      <c r="H7" t="s">
        <v>43</v>
      </c>
      <c r="I7" t="s">
        <v>32</v>
      </c>
      <c r="J7" t="s">
        <v>34</v>
      </c>
      <c r="K7">
        <v>53</v>
      </c>
      <c r="L7">
        <v>1073</v>
      </c>
      <c r="M7">
        <v>1673</v>
      </c>
      <c r="N7">
        <v>1673</v>
      </c>
      <c r="O7" s="20"/>
      <c r="P7" s="20"/>
      <c r="Q7">
        <v>3178.7</v>
      </c>
      <c r="R7" s="20">
        <v>0</v>
      </c>
      <c r="S7">
        <v>10</v>
      </c>
      <c r="T7">
        <v>661.17</v>
      </c>
      <c r="U7">
        <v>3849.87</v>
      </c>
      <c r="V7">
        <v>577.48</v>
      </c>
      <c r="W7">
        <v>4427.3500000000004</v>
      </c>
    </row>
    <row r="8" spans="1:25" x14ac:dyDescent="0.25">
      <c r="A8">
        <v>183259</v>
      </c>
      <c r="B8" s="13">
        <v>43490</v>
      </c>
      <c r="C8">
        <v>2918186</v>
      </c>
      <c r="D8" t="s">
        <v>70</v>
      </c>
      <c r="E8" t="s">
        <v>74</v>
      </c>
      <c r="F8" s="13">
        <v>43487</v>
      </c>
      <c r="G8" s="22"/>
      <c r="H8" t="s">
        <v>40</v>
      </c>
      <c r="I8" t="s">
        <v>32</v>
      </c>
      <c r="J8" t="s">
        <v>34</v>
      </c>
      <c r="K8">
        <v>8</v>
      </c>
      <c r="L8">
        <v>233</v>
      </c>
      <c r="M8">
        <v>70</v>
      </c>
      <c r="N8">
        <v>233</v>
      </c>
      <c r="O8" s="20"/>
      <c r="P8" s="20"/>
      <c r="Q8">
        <v>442.7</v>
      </c>
      <c r="R8" s="20">
        <v>0</v>
      </c>
      <c r="S8">
        <v>10</v>
      </c>
      <c r="T8">
        <v>92.08</v>
      </c>
      <c r="U8">
        <v>544.78</v>
      </c>
      <c r="V8">
        <v>81.72</v>
      </c>
      <c r="W8">
        <v>626.5</v>
      </c>
    </row>
    <row r="9" spans="1:25" x14ac:dyDescent="0.25">
      <c r="A9">
        <v>183038</v>
      </c>
      <c r="B9" s="13">
        <v>43490</v>
      </c>
      <c r="C9">
        <v>3172836</v>
      </c>
      <c r="D9" t="s">
        <v>69</v>
      </c>
      <c r="E9" t="s">
        <v>69</v>
      </c>
      <c r="F9" s="13">
        <v>43490</v>
      </c>
      <c r="G9" s="22"/>
      <c r="H9" t="s">
        <v>43</v>
      </c>
      <c r="I9" t="s">
        <v>32</v>
      </c>
      <c r="J9" t="s">
        <v>34</v>
      </c>
      <c r="K9">
        <v>32</v>
      </c>
      <c r="L9">
        <v>643</v>
      </c>
      <c r="M9">
        <v>911</v>
      </c>
      <c r="N9">
        <v>911</v>
      </c>
      <c r="O9" s="20"/>
      <c r="P9" s="20"/>
      <c r="Q9">
        <v>1730.9</v>
      </c>
      <c r="R9" s="20">
        <v>0</v>
      </c>
      <c r="S9">
        <v>10</v>
      </c>
      <c r="T9">
        <v>360.03</v>
      </c>
      <c r="U9">
        <v>2100.9299999999998</v>
      </c>
      <c r="V9">
        <v>315.14</v>
      </c>
      <c r="W9">
        <v>2416.0700000000002</v>
      </c>
    </row>
    <row r="10" spans="1:25" x14ac:dyDescent="0.25">
      <c r="K10">
        <f>SUM(K2:K9)</f>
        <v>149</v>
      </c>
      <c r="L10" s="20">
        <f t="shared" ref="L10:W10" si="0">SUM(L2:L9)</f>
        <v>3143</v>
      </c>
      <c r="M10" s="20">
        <f t="shared" si="0"/>
        <v>3797</v>
      </c>
      <c r="N10" s="20">
        <f t="shared" si="0"/>
        <v>4286</v>
      </c>
      <c r="O10" s="20">
        <f t="shared" si="0"/>
        <v>0</v>
      </c>
      <c r="P10" s="20">
        <f t="shared" si="0"/>
        <v>0</v>
      </c>
      <c r="Q10" s="20">
        <f t="shared" si="0"/>
        <v>8143.4</v>
      </c>
      <c r="R10" s="20">
        <f t="shared" si="0"/>
        <v>0</v>
      </c>
      <c r="S10" s="20">
        <f t="shared" si="0"/>
        <v>80</v>
      </c>
      <c r="T10" s="20">
        <f t="shared" si="0"/>
        <v>1693.84</v>
      </c>
      <c r="U10" s="20">
        <f t="shared" si="0"/>
        <v>9917.24</v>
      </c>
      <c r="V10" s="20">
        <f t="shared" si="0"/>
        <v>1487.5900000000001</v>
      </c>
      <c r="W10" s="20">
        <f t="shared" si="0"/>
        <v>11404.83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topLeftCell="G1" workbookViewId="0">
      <selection activeCell="K4" sqref="K4:W4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9.28515625" bestFit="1" customWidth="1"/>
    <col min="5" max="5" width="19.425781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3" max="23" width="9.42578125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20" t="s">
        <v>18</v>
      </c>
      <c r="B1" s="20" t="s">
        <v>19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77</v>
      </c>
      <c r="H1" s="20" t="s">
        <v>4</v>
      </c>
      <c r="I1" s="20" t="s">
        <v>5</v>
      </c>
      <c r="J1" s="20" t="s">
        <v>6</v>
      </c>
      <c r="K1" s="20" t="s">
        <v>7</v>
      </c>
      <c r="L1" s="20" t="s">
        <v>8</v>
      </c>
      <c r="M1" s="20" t="s">
        <v>9</v>
      </c>
      <c r="N1" s="20" t="s">
        <v>10</v>
      </c>
      <c r="O1" s="20" t="s">
        <v>78</v>
      </c>
      <c r="P1" s="20" t="s">
        <v>79</v>
      </c>
      <c r="Q1" s="20" t="s">
        <v>11</v>
      </c>
      <c r="R1" s="20" t="s">
        <v>12</v>
      </c>
      <c r="S1" s="20" t="s">
        <v>13</v>
      </c>
      <c r="T1" s="20" t="s">
        <v>14</v>
      </c>
      <c r="U1" s="20" t="s">
        <v>15</v>
      </c>
      <c r="V1" s="20" t="s">
        <v>16</v>
      </c>
      <c r="W1" s="20" t="s">
        <v>17</v>
      </c>
      <c r="X1" s="21" t="s">
        <v>80</v>
      </c>
      <c r="Y1" s="21" t="s">
        <v>81</v>
      </c>
    </row>
    <row r="2" spans="1:25" x14ac:dyDescent="0.25">
      <c r="A2">
        <v>182718</v>
      </c>
      <c r="B2" s="13">
        <v>43489</v>
      </c>
      <c r="C2">
        <v>3222487</v>
      </c>
      <c r="D2" t="s">
        <v>72</v>
      </c>
      <c r="E2" t="s">
        <v>75</v>
      </c>
      <c r="F2" s="13">
        <v>43481</v>
      </c>
      <c r="G2" s="22"/>
      <c r="H2" t="s">
        <v>32</v>
      </c>
      <c r="I2" t="s">
        <v>43</v>
      </c>
      <c r="J2" t="s">
        <v>34</v>
      </c>
      <c r="K2">
        <v>88</v>
      </c>
      <c r="L2">
        <v>320</v>
      </c>
      <c r="M2">
        <v>536</v>
      </c>
      <c r="N2">
        <v>536</v>
      </c>
      <c r="O2" s="20"/>
      <c r="P2" s="20"/>
      <c r="Q2">
        <v>1018.4</v>
      </c>
      <c r="R2" s="20"/>
      <c r="S2">
        <v>10</v>
      </c>
      <c r="T2">
        <v>211.83</v>
      </c>
      <c r="U2">
        <v>1240.23</v>
      </c>
      <c r="V2">
        <v>186.03</v>
      </c>
      <c r="W2">
        <v>1426.26</v>
      </c>
    </row>
    <row r="3" spans="1:25" x14ac:dyDescent="0.25">
      <c r="A3">
        <v>183039</v>
      </c>
      <c r="B3" s="13">
        <v>43490</v>
      </c>
      <c r="C3">
        <v>3216476</v>
      </c>
      <c r="D3" t="s">
        <v>72</v>
      </c>
      <c r="E3" t="s">
        <v>76</v>
      </c>
      <c r="F3" s="13">
        <v>43487</v>
      </c>
      <c r="G3" s="22"/>
      <c r="H3" t="s">
        <v>32</v>
      </c>
      <c r="I3" t="s">
        <v>43</v>
      </c>
      <c r="J3" t="s">
        <v>34</v>
      </c>
      <c r="K3">
        <v>41</v>
      </c>
      <c r="L3">
        <v>387</v>
      </c>
      <c r="M3">
        <v>468</v>
      </c>
      <c r="N3">
        <v>468</v>
      </c>
      <c r="O3" s="20"/>
      <c r="P3" s="20"/>
      <c r="Q3">
        <v>889.2</v>
      </c>
      <c r="R3" s="20"/>
      <c r="S3">
        <v>10</v>
      </c>
      <c r="T3">
        <v>184.95</v>
      </c>
      <c r="U3">
        <v>1084.1500000000001</v>
      </c>
      <c r="V3">
        <v>162.62</v>
      </c>
      <c r="W3">
        <v>1246.77</v>
      </c>
    </row>
    <row r="4" spans="1:25" x14ac:dyDescent="0.25">
      <c r="K4">
        <f>SUM(K2:K3)</f>
        <v>129</v>
      </c>
      <c r="L4" s="20">
        <f t="shared" ref="L4:W4" si="0">SUM(L2:L3)</f>
        <v>707</v>
      </c>
      <c r="M4" s="20">
        <f t="shared" si="0"/>
        <v>1004</v>
      </c>
      <c r="N4" s="20">
        <f t="shared" si="0"/>
        <v>1004</v>
      </c>
      <c r="O4" s="20">
        <f t="shared" si="0"/>
        <v>0</v>
      </c>
      <c r="P4" s="20">
        <f t="shared" si="0"/>
        <v>0</v>
      </c>
      <c r="Q4" s="20">
        <f t="shared" si="0"/>
        <v>1907.6</v>
      </c>
      <c r="R4" s="20">
        <f t="shared" si="0"/>
        <v>0</v>
      </c>
      <c r="S4" s="20">
        <f t="shared" si="0"/>
        <v>20</v>
      </c>
      <c r="T4" s="20">
        <f t="shared" si="0"/>
        <v>396.78</v>
      </c>
      <c r="U4" s="20">
        <f t="shared" si="0"/>
        <v>2324.38</v>
      </c>
      <c r="V4" s="20">
        <f t="shared" si="0"/>
        <v>348.65</v>
      </c>
      <c r="W4" s="20">
        <f t="shared" si="0"/>
        <v>2673.0299999999997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WaybillsMAA001</vt:lpstr>
      <vt:lpstr>WaybillsMFJ001</vt:lpstr>
      <vt:lpstr>WaybillsMAP001</vt:lpstr>
      <vt:lpstr>WaybillsMAP002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2019-01-31T13:26:01Z</dcterms:modified>
</cp:coreProperties>
</file>