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20" windowWidth="20115" windowHeight="7950"/>
  </bookViews>
  <sheets>
    <sheet name="SUMMARY" sheetId="5" r:id="rId1"/>
    <sheet name="WaybillsMAA001" sheetId="1" r:id="rId2"/>
    <sheet name="WaybillsMFJ001" sheetId="2" r:id="rId3"/>
    <sheet name="WaybillsMAP001" sheetId="3" r:id="rId4"/>
    <sheet name="WaybillsMAP002" sheetId="4" r:id="rId5"/>
    <sheet name="WaybillsMAF001" sheetId="7" r:id="rId6"/>
  </sheets>
  <definedNames>
    <definedName name="_xlnm._FilterDatabase" localSheetId="1" hidden="1">WaybillsMAA001!#REF!</definedName>
  </definedNames>
  <calcPr calcId="145621"/>
</workbook>
</file>

<file path=xl/calcChain.xml><?xml version="1.0" encoding="utf-8"?>
<calcChain xmlns="http://schemas.openxmlformats.org/spreadsheetml/2006/main">
  <c r="K4" i="2" l="1"/>
  <c r="L4" i="2"/>
  <c r="M4" i="2"/>
  <c r="N4" i="2"/>
  <c r="Q4" i="2"/>
  <c r="S4" i="2"/>
  <c r="T4" i="2"/>
  <c r="U4" i="2"/>
  <c r="V4" i="2"/>
  <c r="W4" i="2"/>
  <c r="B5" i="5" s="1"/>
  <c r="K7" i="1"/>
  <c r="L7" i="1"/>
  <c r="M7" i="1"/>
  <c r="N7" i="1"/>
  <c r="Q7" i="1"/>
  <c r="S7" i="1"/>
  <c r="T7" i="1"/>
  <c r="U7" i="1"/>
  <c r="V7" i="1"/>
  <c r="W7" i="1"/>
  <c r="B3" i="5" s="1"/>
  <c r="B9" i="5" l="1"/>
  <c r="B12" i="5" s="1"/>
</calcChain>
</file>

<file path=xl/sharedStrings.xml><?xml version="1.0" encoding="utf-8"?>
<sst xmlns="http://schemas.openxmlformats.org/spreadsheetml/2006/main" count="95" uniqueCount="48">
  <si>
    <t>MAA001</t>
  </si>
  <si>
    <t>MFJ001</t>
  </si>
  <si>
    <t>MAP001</t>
  </si>
  <si>
    <t>MAP002</t>
  </si>
  <si>
    <t>MAB001</t>
  </si>
  <si>
    <t>MAF001</t>
  </si>
  <si>
    <t>MGG001</t>
  </si>
  <si>
    <t>TOTAL</t>
  </si>
  <si>
    <t>BALANCE DUE</t>
  </si>
  <si>
    <t>WaybillNo</t>
  </si>
  <si>
    <t>Sender</t>
  </si>
  <si>
    <t>Receiver</t>
  </si>
  <si>
    <t>ColDate</t>
  </si>
  <si>
    <t>Origin</t>
  </si>
  <si>
    <t>Dest</t>
  </si>
  <si>
    <t>Service</t>
  </si>
  <si>
    <t>Pcs</t>
  </si>
  <si>
    <t>VolMass</t>
  </si>
  <si>
    <t>ActMass</t>
  </si>
  <si>
    <t>ChgMass</t>
  </si>
  <si>
    <t>FreightCharge</t>
  </si>
  <si>
    <t>DocCharge</t>
  </si>
  <si>
    <t>FuelCharge</t>
  </si>
  <si>
    <t>ExclVat</t>
  </si>
  <si>
    <t>Vat</t>
  </si>
  <si>
    <t>InclVat</t>
  </si>
  <si>
    <t>InvNo</t>
  </si>
  <si>
    <t>InvDate</t>
  </si>
  <si>
    <t>JOHANNESBURG</t>
  </si>
  <si>
    <t>Road Freight</t>
  </si>
  <si>
    <t>ATM SOLUTIONS JHB</t>
  </si>
  <si>
    <t>ATM SOLUTIONS DBN</t>
  </si>
  <si>
    <t>DURBAN</t>
  </si>
  <si>
    <t>ATM SOLUTIONS CPT</t>
  </si>
  <si>
    <t>CAPE TOWN</t>
  </si>
  <si>
    <t>ATM SOLUTIONS  DBN</t>
  </si>
  <si>
    <t>INTETO CONNECT PTA</t>
  </si>
  <si>
    <t>PRETORIA</t>
  </si>
  <si>
    <t>APRIL 2020</t>
  </si>
  <si>
    <t>INTETO CONNECT CPT</t>
  </si>
  <si>
    <t>WESTMEAD NBL</t>
  </si>
  <si>
    <t>NATIONAL BRANDS JHB</t>
  </si>
  <si>
    <t>PodDate</t>
  </si>
  <si>
    <t>KgCharge</t>
  </si>
  <si>
    <t>MinCharge</t>
  </si>
  <si>
    <t>RegCharge</t>
  </si>
  <si>
    <t>Cr AMNT</t>
  </si>
  <si>
    <t>Dr AMNT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</si>
</sst>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/>
    <xf numFmtId="17" fontId="0" fillId="0" borderId="0" xfId="0" quotePrefix="1" applyNumberFormat="1"/>
    <xf numFmtId="0" fontId="0" fillId="2" borderId="1" xfId="0" applyFill="1" applyBorder="1"/>
    <xf numFmtId="0" fontId="0" fillId="0" borderId="1" xfId="0" applyBorder="1"/>
    <xf numFmtId="0" fontId="2" fillId="0" borderId="1" xfId="0" applyFont="1" applyBorder="1"/>
    <xf numFmtId="43" fontId="2" fillId="0" borderId="0" xfId="1" applyFont="1"/>
    <xf numFmtId="43" fontId="0" fillId="0" borderId="0" xfId="1" applyFont="1"/>
    <xf numFmtId="43" fontId="2" fillId="0" borderId="1" xfId="1" applyFont="1" applyBorder="1"/>
    <xf numFmtId="43" fontId="3" fillId="2" borderId="1" xfId="1" applyFont="1" applyFill="1" applyBorder="1"/>
    <xf numFmtId="43" fontId="3" fillId="0" borderId="1" xfId="1" applyFont="1" applyBorder="1"/>
    <xf numFmtId="43" fontId="0" fillId="0" borderId="1" xfId="1" applyFont="1" applyBorder="1"/>
    <xf numFmtId="43" fontId="0" fillId="2" borderId="1" xfId="1" applyFont="1" applyFill="1" applyBorder="1"/>
    <xf numFmtId="0" fontId="0" fillId="0" borderId="0" xfId="0" applyNumberFormat="1"/>
    <xf numFmtId="14" fontId="0" fillId="0" borderId="0" xfId="0" applyNumberFormat="1"/>
    <xf numFmtId="0" fontId="2" fillId="0" borderId="2" xfId="0" applyFont="1" applyBorder="1"/>
    <xf numFmtId="0" fontId="0" fillId="0" borderId="0" xfId="0"/>
    <xf numFmtId="0" fontId="4" fillId="0" borderId="0" xfId="0" applyFont="1"/>
    <xf numFmtId="14" fontId="0" fillId="0" borderId="0" xfId="0" applyNumberFormat="1"/>
    <xf numFmtId="0" fontId="0" fillId="0" borderId="0" xfId="0"/>
    <xf numFmtId="0" fontId="4" fillId="0" borderId="0" xfId="0" applyFont="1"/>
    <xf numFmtId="14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workbookViewId="0">
      <selection activeCell="B13" sqref="B13"/>
    </sheetView>
  </sheetViews>
  <sheetFormatPr defaultRowHeight="15" x14ac:dyDescent="0.25"/>
  <cols>
    <col min="1" max="1" width="23" customWidth="1"/>
    <col min="2" max="2" width="11.42578125" style="7" bestFit="1" customWidth="1"/>
  </cols>
  <sheetData>
    <row r="1" spans="1:2" x14ac:dyDescent="0.25">
      <c r="A1" s="2" t="s">
        <v>38</v>
      </c>
    </row>
    <row r="2" spans="1:2" x14ac:dyDescent="0.25">
      <c r="A2" s="3" t="s">
        <v>4</v>
      </c>
      <c r="B2" s="9"/>
    </row>
    <row r="3" spans="1:2" x14ac:dyDescent="0.25">
      <c r="A3" s="4" t="s">
        <v>0</v>
      </c>
      <c r="B3" s="10">
        <f>WaybillsMAA001!W7</f>
        <v>3108.9599999999996</v>
      </c>
    </row>
    <row r="4" spans="1:2" x14ac:dyDescent="0.25">
      <c r="A4" s="4" t="s">
        <v>5</v>
      </c>
      <c r="B4" s="10">
        <v>0</v>
      </c>
    </row>
    <row r="5" spans="1:2" x14ac:dyDescent="0.25">
      <c r="A5" s="4" t="s">
        <v>1</v>
      </c>
      <c r="B5" s="11">
        <f>WaybillsMFJ001!W4</f>
        <v>4269.2</v>
      </c>
    </row>
    <row r="6" spans="1:2" x14ac:dyDescent="0.25">
      <c r="A6" s="4" t="s">
        <v>2</v>
      </c>
      <c r="B6" s="11">
        <v>0</v>
      </c>
    </row>
    <row r="7" spans="1:2" x14ac:dyDescent="0.25">
      <c r="A7" s="4" t="s">
        <v>3</v>
      </c>
      <c r="B7" s="11">
        <v>0</v>
      </c>
    </row>
    <row r="8" spans="1:2" x14ac:dyDescent="0.25">
      <c r="A8" s="3" t="s">
        <v>6</v>
      </c>
      <c r="B8" s="12"/>
    </row>
    <row r="9" spans="1:2" x14ac:dyDescent="0.25">
      <c r="A9" s="5" t="s">
        <v>7</v>
      </c>
      <c r="B9" s="8">
        <f>SUM(B2:B8)</f>
        <v>7378.16</v>
      </c>
    </row>
    <row r="12" spans="1:2" x14ac:dyDescent="0.25">
      <c r="A12" s="1" t="s">
        <v>8</v>
      </c>
      <c r="B12" s="6">
        <f>B9</f>
        <v>7378.16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7"/>
  <sheetViews>
    <sheetView workbookViewId="0">
      <selection activeCell="E2" sqref="E2"/>
    </sheetView>
  </sheetViews>
  <sheetFormatPr defaultColWidth="9.8554687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42578125" bestFit="1" customWidth="1"/>
    <col min="5" max="5" width="20" bestFit="1" customWidth="1"/>
    <col min="6" max="6" width="10.7109375" bestFit="1" customWidth="1"/>
    <col min="7" max="7" width="8.5703125" bestFit="1" customWidth="1"/>
    <col min="8" max="8" width="15.5703125" bestFit="1" customWidth="1"/>
    <col min="9" max="9" width="11.710937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13.57031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7.42578125" bestFit="1" customWidth="1"/>
    <col min="22" max="22" width="4" bestFit="1" customWidth="1"/>
    <col min="23" max="23" width="7.140625" bestFit="1" customWidth="1"/>
    <col min="24" max="24" width="8.7109375" bestFit="1" customWidth="1"/>
    <col min="25" max="25" width="8.85546875" bestFit="1" customWidth="1"/>
  </cols>
  <sheetData>
    <row r="1" spans="1:25" x14ac:dyDescent="0.25">
      <c r="A1" s="16" t="s">
        <v>26</v>
      </c>
      <c r="B1" s="16" t="s">
        <v>27</v>
      </c>
      <c r="C1" s="16" t="s">
        <v>9</v>
      </c>
      <c r="D1" s="16" t="s">
        <v>10</v>
      </c>
      <c r="E1" s="16" t="s">
        <v>11</v>
      </c>
      <c r="F1" s="16" t="s">
        <v>12</v>
      </c>
      <c r="G1" s="16" t="s">
        <v>42</v>
      </c>
      <c r="H1" s="16" t="s">
        <v>13</v>
      </c>
      <c r="I1" s="16" t="s">
        <v>14</v>
      </c>
      <c r="J1" s="16" t="s">
        <v>15</v>
      </c>
      <c r="K1" s="16" t="s">
        <v>16</v>
      </c>
      <c r="L1" s="16" t="s">
        <v>17</v>
      </c>
      <c r="M1" s="16" t="s">
        <v>18</v>
      </c>
      <c r="N1" s="16" t="s">
        <v>19</v>
      </c>
      <c r="O1" s="16" t="s">
        <v>43</v>
      </c>
      <c r="P1" s="16" t="s">
        <v>44</v>
      </c>
      <c r="Q1" s="16" t="s">
        <v>20</v>
      </c>
      <c r="R1" s="16" t="s">
        <v>45</v>
      </c>
      <c r="S1" s="16" t="s">
        <v>21</v>
      </c>
      <c r="T1" s="16" t="s">
        <v>22</v>
      </c>
      <c r="U1" s="16" t="s">
        <v>23</v>
      </c>
      <c r="V1" s="16" t="s">
        <v>24</v>
      </c>
      <c r="W1" s="16" t="s">
        <v>25</v>
      </c>
      <c r="X1" s="17" t="s">
        <v>46</v>
      </c>
      <c r="Y1" s="17" t="s">
        <v>47</v>
      </c>
    </row>
    <row r="2" spans="1:25" x14ac:dyDescent="0.25">
      <c r="A2">
        <v>211767</v>
      </c>
      <c r="B2" s="14">
        <v>43946</v>
      </c>
      <c r="C2">
        <v>3382768</v>
      </c>
      <c r="D2" t="s">
        <v>30</v>
      </c>
      <c r="E2" t="s">
        <v>33</v>
      </c>
      <c r="F2" s="14">
        <v>43909</v>
      </c>
      <c r="G2" s="18"/>
      <c r="H2" t="s">
        <v>28</v>
      </c>
      <c r="I2" t="s">
        <v>34</v>
      </c>
      <c r="J2" t="s">
        <v>29</v>
      </c>
      <c r="K2">
        <v>1</v>
      </c>
      <c r="L2">
        <v>671</v>
      </c>
      <c r="M2">
        <v>330</v>
      </c>
      <c r="N2">
        <v>671</v>
      </c>
      <c r="O2" s="16"/>
      <c r="P2" s="16"/>
      <c r="Q2">
        <v>1342</v>
      </c>
      <c r="R2" s="16"/>
      <c r="S2">
        <v>10</v>
      </c>
      <c r="T2">
        <v>312.69</v>
      </c>
      <c r="U2">
        <v>1664.69</v>
      </c>
      <c r="V2">
        <v>249.7</v>
      </c>
      <c r="W2">
        <v>1914.39</v>
      </c>
    </row>
    <row r="3" spans="1:25" x14ac:dyDescent="0.25">
      <c r="A3">
        <v>211933</v>
      </c>
      <c r="B3" s="14">
        <v>43946</v>
      </c>
      <c r="C3">
        <v>3382773</v>
      </c>
      <c r="D3" t="s">
        <v>30</v>
      </c>
      <c r="E3" t="s">
        <v>31</v>
      </c>
      <c r="F3" s="14">
        <v>43915</v>
      </c>
      <c r="G3" s="18"/>
      <c r="H3" t="s">
        <v>28</v>
      </c>
      <c r="I3" t="s">
        <v>32</v>
      </c>
      <c r="J3" t="s">
        <v>29</v>
      </c>
      <c r="K3">
        <v>1</v>
      </c>
      <c r="L3">
        <v>252</v>
      </c>
      <c r="M3">
        <v>118</v>
      </c>
      <c r="N3">
        <v>252</v>
      </c>
      <c r="O3" s="16"/>
      <c r="P3" s="16"/>
      <c r="Q3">
        <v>315</v>
      </c>
      <c r="R3" s="16"/>
      <c r="S3">
        <v>10</v>
      </c>
      <c r="T3">
        <v>73.400000000000006</v>
      </c>
      <c r="U3">
        <v>398.4</v>
      </c>
      <c r="V3">
        <v>59.76</v>
      </c>
      <c r="W3">
        <v>458.16</v>
      </c>
    </row>
    <row r="4" spans="1:25" x14ac:dyDescent="0.25">
      <c r="A4">
        <v>211933</v>
      </c>
      <c r="B4" s="14">
        <v>43946</v>
      </c>
      <c r="C4">
        <v>3382771</v>
      </c>
      <c r="D4" t="s">
        <v>35</v>
      </c>
      <c r="E4" t="s">
        <v>31</v>
      </c>
      <c r="F4" s="14">
        <v>43914</v>
      </c>
      <c r="G4" s="18"/>
      <c r="H4" t="s">
        <v>28</v>
      </c>
      <c r="I4" t="s">
        <v>32</v>
      </c>
      <c r="J4" t="s">
        <v>29</v>
      </c>
      <c r="K4">
        <v>1</v>
      </c>
      <c r="L4">
        <v>34</v>
      </c>
      <c r="M4">
        <v>28</v>
      </c>
      <c r="N4">
        <v>34</v>
      </c>
      <c r="O4" s="16"/>
      <c r="P4" s="16"/>
      <c r="Q4">
        <v>165</v>
      </c>
      <c r="R4" s="16"/>
      <c r="S4">
        <v>10</v>
      </c>
      <c r="T4">
        <v>38.450000000000003</v>
      </c>
      <c r="U4">
        <v>213.45</v>
      </c>
      <c r="V4">
        <v>32.020000000000003</v>
      </c>
      <c r="W4">
        <v>245.47</v>
      </c>
    </row>
    <row r="5" spans="1:25" x14ac:dyDescent="0.25">
      <c r="A5">
        <v>211933</v>
      </c>
      <c r="B5" s="14">
        <v>43946</v>
      </c>
      <c r="C5">
        <v>3382772</v>
      </c>
      <c r="D5" t="s">
        <v>30</v>
      </c>
      <c r="E5" t="s">
        <v>33</v>
      </c>
      <c r="F5" s="14">
        <v>43914</v>
      </c>
      <c r="G5" s="18"/>
      <c r="H5" t="s">
        <v>28</v>
      </c>
      <c r="I5" t="s">
        <v>34</v>
      </c>
      <c r="J5" t="s">
        <v>29</v>
      </c>
      <c r="K5">
        <v>1</v>
      </c>
      <c r="L5">
        <v>34</v>
      </c>
      <c r="M5">
        <v>28</v>
      </c>
      <c r="N5">
        <v>34</v>
      </c>
      <c r="O5" s="16"/>
      <c r="P5" s="16"/>
      <c r="Q5">
        <v>165</v>
      </c>
      <c r="R5" s="16"/>
      <c r="S5">
        <v>10</v>
      </c>
      <c r="T5">
        <v>38.450000000000003</v>
      </c>
      <c r="U5">
        <v>213.45</v>
      </c>
      <c r="V5">
        <v>32.020000000000003</v>
      </c>
      <c r="W5">
        <v>245.47</v>
      </c>
    </row>
    <row r="6" spans="1:25" x14ac:dyDescent="0.25">
      <c r="A6">
        <v>211767</v>
      </c>
      <c r="B6" s="14">
        <v>43946</v>
      </c>
      <c r="C6">
        <v>3382770</v>
      </c>
      <c r="D6" t="s">
        <v>30</v>
      </c>
      <c r="E6" t="s">
        <v>31</v>
      </c>
      <c r="F6" s="14">
        <v>43913</v>
      </c>
      <c r="G6" s="18"/>
      <c r="H6" t="s">
        <v>28</v>
      </c>
      <c r="I6" t="s">
        <v>32</v>
      </c>
      <c r="J6" t="s">
        <v>29</v>
      </c>
      <c r="K6">
        <v>1</v>
      </c>
      <c r="L6">
        <v>124</v>
      </c>
      <c r="M6">
        <v>60</v>
      </c>
      <c r="N6">
        <v>124</v>
      </c>
      <c r="O6" s="16"/>
      <c r="P6" s="16"/>
      <c r="Q6">
        <v>165</v>
      </c>
      <c r="R6" s="16"/>
      <c r="S6">
        <v>10</v>
      </c>
      <c r="T6">
        <v>38.450000000000003</v>
      </c>
      <c r="U6">
        <v>213.45</v>
      </c>
      <c r="V6">
        <v>32.020000000000003</v>
      </c>
      <c r="W6">
        <v>245.47</v>
      </c>
    </row>
    <row r="7" spans="1:25" ht="15.75" thickBot="1" x14ac:dyDescent="0.3">
      <c r="A7" s="16"/>
      <c r="B7" s="16"/>
      <c r="G7" s="16"/>
      <c r="K7" s="15">
        <f t="shared" ref="K7:V7" si="0">SUM(K2:K6)</f>
        <v>5</v>
      </c>
      <c r="L7" s="15">
        <f t="shared" si="0"/>
        <v>1115</v>
      </c>
      <c r="M7" s="15">
        <f t="shared" si="0"/>
        <v>564</v>
      </c>
      <c r="N7" s="15">
        <f t="shared" si="0"/>
        <v>1115</v>
      </c>
      <c r="O7" s="15"/>
      <c r="P7" s="15"/>
      <c r="Q7" s="15">
        <f t="shared" si="0"/>
        <v>2152</v>
      </c>
      <c r="R7" s="15"/>
      <c r="S7" s="15">
        <f t="shared" si="0"/>
        <v>50</v>
      </c>
      <c r="T7" s="15">
        <f t="shared" si="0"/>
        <v>501.44</v>
      </c>
      <c r="U7" s="15">
        <f t="shared" si="0"/>
        <v>2703.4399999999996</v>
      </c>
      <c r="V7" s="15">
        <f t="shared" si="0"/>
        <v>405.51999999999992</v>
      </c>
      <c r="W7" s="15">
        <f>SUM(W2:W6)</f>
        <v>3108.9599999999996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workbookViewId="0">
      <selection activeCell="E29" sqref="E29"/>
    </sheetView>
  </sheetViews>
  <sheetFormatPr defaultColWidth="10.140625" defaultRowHeight="15" x14ac:dyDescent="0.25"/>
  <cols>
    <col min="1" max="1" width="7" bestFit="1" customWidth="1"/>
    <col min="2" max="2" width="10.7109375" bestFit="1" customWidth="1"/>
    <col min="3" max="3" width="10.28515625" bestFit="1" customWidth="1"/>
    <col min="4" max="4" width="20.5703125" bestFit="1" customWidth="1"/>
    <col min="5" max="5" width="22" bestFit="1" customWidth="1"/>
    <col min="6" max="6" width="10.7109375" bestFit="1" customWidth="1"/>
    <col min="7" max="7" width="8.5703125" bestFit="1" customWidth="1"/>
    <col min="8" max="8" width="9.7109375" bestFit="1" customWidth="1"/>
    <col min="9" max="9" width="15.5703125" bestFit="1" customWidth="1"/>
    <col min="10" max="10" width="12.140625" bestFit="1" customWidth="1"/>
    <col min="11" max="11" width="3.85546875" bestFit="1" customWidth="1"/>
    <col min="12" max="12" width="8.42578125" bestFit="1" customWidth="1"/>
    <col min="13" max="13" width="8.28515625" bestFit="1" customWidth="1"/>
    <col min="14" max="14" width="8.7109375" bestFit="1" customWidth="1"/>
    <col min="15" max="15" width="9.28515625" bestFit="1" customWidth="1"/>
    <col min="16" max="16" width="10.5703125" bestFit="1" customWidth="1"/>
    <col min="17" max="17" width="13.5703125" bestFit="1" customWidth="1"/>
    <col min="18" max="19" width="10.42578125" bestFit="1" customWidth="1"/>
    <col min="20" max="20" width="11" bestFit="1" customWidth="1"/>
    <col min="21" max="21" width="8" bestFit="1" customWidth="1"/>
    <col min="22" max="22" width="7" bestFit="1" customWidth="1"/>
    <col min="23" max="23" width="8" bestFit="1" customWidth="1"/>
    <col min="24" max="24" width="8.7109375" bestFit="1" customWidth="1"/>
    <col min="25" max="25" width="8.85546875" bestFit="1" customWidth="1"/>
  </cols>
  <sheetData>
    <row r="1" spans="1:25" s="16" customFormat="1" x14ac:dyDescent="0.25">
      <c r="A1" s="19" t="s">
        <v>26</v>
      </c>
      <c r="B1" s="19" t="s">
        <v>27</v>
      </c>
      <c r="C1" s="19" t="s">
        <v>9</v>
      </c>
      <c r="D1" s="19" t="s">
        <v>10</v>
      </c>
      <c r="E1" s="19" t="s">
        <v>11</v>
      </c>
      <c r="F1" s="19" t="s">
        <v>12</v>
      </c>
      <c r="G1" s="19" t="s">
        <v>42</v>
      </c>
      <c r="H1" s="19" t="s">
        <v>13</v>
      </c>
      <c r="I1" s="19" t="s">
        <v>14</v>
      </c>
      <c r="J1" s="19" t="s">
        <v>15</v>
      </c>
      <c r="K1" s="19" t="s">
        <v>16</v>
      </c>
      <c r="L1" s="19" t="s">
        <v>17</v>
      </c>
      <c r="M1" s="19" t="s">
        <v>18</v>
      </c>
      <c r="N1" s="19" t="s">
        <v>19</v>
      </c>
      <c r="O1" s="19" t="s">
        <v>43</v>
      </c>
      <c r="P1" s="19" t="s">
        <v>44</v>
      </c>
      <c r="Q1" s="19" t="s">
        <v>20</v>
      </c>
      <c r="R1" s="19" t="s">
        <v>45</v>
      </c>
      <c r="S1" s="19" t="s">
        <v>21</v>
      </c>
      <c r="T1" s="19" t="s">
        <v>22</v>
      </c>
      <c r="U1" s="19" t="s">
        <v>23</v>
      </c>
      <c r="V1" s="19" t="s">
        <v>24</v>
      </c>
      <c r="W1" s="19" t="s">
        <v>25</v>
      </c>
      <c r="X1" s="20" t="s">
        <v>46</v>
      </c>
      <c r="Y1" s="20" t="s">
        <v>47</v>
      </c>
    </row>
    <row r="2" spans="1:25" x14ac:dyDescent="0.25">
      <c r="A2">
        <v>211768</v>
      </c>
      <c r="B2" s="14">
        <v>43946</v>
      </c>
      <c r="C2">
        <v>3376840</v>
      </c>
      <c r="D2" t="s">
        <v>36</v>
      </c>
      <c r="E2" t="s">
        <v>39</v>
      </c>
      <c r="F2" s="14">
        <v>43913</v>
      </c>
      <c r="G2" s="21"/>
      <c r="H2" t="s">
        <v>37</v>
      </c>
      <c r="I2" t="s">
        <v>34</v>
      </c>
      <c r="J2" t="s">
        <v>29</v>
      </c>
      <c r="K2">
        <v>7</v>
      </c>
      <c r="L2">
        <v>168</v>
      </c>
      <c r="M2">
        <v>153</v>
      </c>
      <c r="N2">
        <v>168</v>
      </c>
      <c r="O2" s="19"/>
      <c r="P2" s="19"/>
      <c r="Q2">
        <v>369.6</v>
      </c>
      <c r="R2" s="19"/>
      <c r="S2">
        <v>10</v>
      </c>
      <c r="T2">
        <v>86.12</v>
      </c>
      <c r="U2">
        <v>465.72</v>
      </c>
      <c r="V2">
        <v>69.86</v>
      </c>
      <c r="W2">
        <v>535.58000000000004</v>
      </c>
    </row>
    <row r="3" spans="1:25" x14ac:dyDescent="0.25">
      <c r="A3">
        <v>211768</v>
      </c>
      <c r="B3" s="14">
        <v>43946</v>
      </c>
      <c r="C3">
        <v>3423769</v>
      </c>
      <c r="D3" t="s">
        <v>40</v>
      </c>
      <c r="E3" t="s">
        <v>41</v>
      </c>
      <c r="F3" s="14">
        <v>43914</v>
      </c>
      <c r="G3" s="21"/>
      <c r="H3" t="s">
        <v>32</v>
      </c>
      <c r="I3" t="s">
        <v>28</v>
      </c>
      <c r="J3" t="s">
        <v>29</v>
      </c>
      <c r="K3">
        <v>3</v>
      </c>
      <c r="L3">
        <v>840</v>
      </c>
      <c r="M3">
        <v>2100</v>
      </c>
      <c r="N3">
        <v>2100</v>
      </c>
      <c r="O3" s="19"/>
      <c r="P3" s="19"/>
      <c r="Q3">
        <v>2625</v>
      </c>
      <c r="R3" s="19"/>
      <c r="S3">
        <v>10</v>
      </c>
      <c r="T3">
        <v>611.63</v>
      </c>
      <c r="U3">
        <v>3246.63</v>
      </c>
      <c r="V3">
        <v>486.99</v>
      </c>
      <c r="W3">
        <v>3733.62</v>
      </c>
    </row>
    <row r="4" spans="1:25" ht="15.75" thickBot="1" x14ac:dyDescent="0.3">
      <c r="G4" s="19"/>
      <c r="K4" s="15">
        <f t="shared" ref="K4:V4" si="0">SUM(K2:K3)</f>
        <v>10</v>
      </c>
      <c r="L4" s="15">
        <f t="shared" si="0"/>
        <v>1008</v>
      </c>
      <c r="M4" s="15">
        <f t="shared" si="0"/>
        <v>2253</v>
      </c>
      <c r="N4" s="15">
        <f t="shared" si="0"/>
        <v>2268</v>
      </c>
      <c r="O4" s="15"/>
      <c r="P4" s="15"/>
      <c r="Q4" s="15">
        <f t="shared" si="0"/>
        <v>2994.6</v>
      </c>
      <c r="R4" s="15"/>
      <c r="S4" s="15">
        <f t="shared" si="0"/>
        <v>20</v>
      </c>
      <c r="T4" s="15">
        <f t="shared" si="0"/>
        <v>697.75</v>
      </c>
      <c r="U4" s="15">
        <f t="shared" si="0"/>
        <v>3712.3500000000004</v>
      </c>
      <c r="V4" s="15">
        <f t="shared" si="0"/>
        <v>556.85</v>
      </c>
      <c r="W4" s="15">
        <f>SUM(W2:W3)</f>
        <v>4269.2</v>
      </c>
    </row>
    <row r="5" spans="1:25" x14ac:dyDescent="0.25">
      <c r="O5" s="19"/>
      <c r="P5" s="19"/>
    </row>
  </sheetData>
  <sortState ref="C2:X8">
    <sortCondition ref="C2:C8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1" sqref="H21"/>
    </sheetView>
  </sheetViews>
  <sheetFormatPr defaultColWidth="9.28515625" defaultRowHeight="15" x14ac:dyDescent="0.25"/>
  <sheetData/>
  <sortState ref="A4:V10">
    <sortCondition ref="A4:A10"/>
  </sortState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.42578125" defaultRowHeight="15" x14ac:dyDescent="0.25"/>
  <sheetData/>
  <sortState ref="A2:W5">
    <sortCondition ref="A2:A5"/>
  </sortState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0" sqref="B20"/>
    </sheetView>
  </sheetViews>
  <sheetFormatPr defaultRowHeight="15" x14ac:dyDescent="0.25"/>
  <cols>
    <col min="1" max="16384" width="9.140625" style="13"/>
  </cols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SUMMARY</vt:lpstr>
      <vt:lpstr>WaybillsMAA001</vt:lpstr>
      <vt:lpstr>WaybillsMFJ001</vt:lpstr>
      <vt:lpstr>WaybillsMAP001</vt:lpstr>
      <vt:lpstr>WaybillsMAP002</vt:lpstr>
      <vt:lpstr>WaybillsMAF001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Joane</dc:creator>
  <cp:lastModifiedBy>leann</cp:lastModifiedBy>
  <dcterms:created xsi:type="dcterms:W3CDTF">2018-11-30T10:37:55Z</dcterms:created>
  <dcterms:modified xsi:type="dcterms:W3CDTF">2020-05-06T06:53:09Z</dcterms:modified>
</cp:coreProperties>
</file>