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Sept Inv 2023\RB &amp; Son\"/>
    </mc:Choice>
  </mc:AlternateContent>
  <xr:revisionPtr revIDLastSave="0" documentId="8_{26B389A3-DE3E-431C-9D10-CADEBF35F4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Sheet1!$A$1:$V$36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S31" i="1"/>
  <c r="S30" i="1"/>
  <c r="S29" i="1"/>
  <c r="S26" i="1"/>
  <c r="S23" i="1"/>
  <c r="S22" i="1"/>
  <c r="S17" i="1"/>
  <c r="S16" i="1"/>
  <c r="S15" i="1"/>
  <c r="S13" i="1"/>
  <c r="S11" i="1"/>
  <c r="S10" i="1"/>
  <c r="S8" i="1"/>
  <c r="S7" i="1"/>
  <c r="S5" i="1"/>
  <c r="S4" i="1"/>
  <c r="S6" i="1"/>
  <c r="S28" i="1"/>
  <c r="S20" i="1"/>
  <c r="S32" i="1"/>
  <c r="S19" i="1"/>
  <c r="S21" i="1"/>
  <c r="S3" i="1"/>
  <c r="S35" i="1"/>
  <c r="S12" i="1"/>
  <c r="S36" i="1"/>
  <c r="S34" i="1"/>
  <c r="S33" i="1"/>
  <c r="S9" i="1"/>
  <c r="S14" i="1"/>
  <c r="S27" i="1"/>
  <c r="S25" i="1"/>
  <c r="S24" i="1"/>
  <c r="S18" i="1"/>
  <c r="U2" i="1" l="1"/>
  <c r="U3" i="1"/>
  <c r="U35" i="1"/>
  <c r="U33" i="1"/>
  <c r="U31" i="1"/>
  <c r="U29" i="1"/>
  <c r="U27" i="1"/>
  <c r="U25" i="1"/>
  <c r="U23" i="1"/>
  <c r="U21" i="1"/>
  <c r="U19" i="1"/>
  <c r="U17" i="1"/>
  <c r="U15" i="1"/>
  <c r="U13" i="1"/>
  <c r="U11" i="1"/>
  <c r="U9" i="1"/>
  <c r="U7" i="1"/>
  <c r="U5" i="1"/>
  <c r="U36" i="1"/>
  <c r="U34" i="1"/>
  <c r="U32" i="1"/>
  <c r="U30" i="1"/>
  <c r="U28" i="1"/>
  <c r="U26" i="1"/>
  <c r="U24" i="1"/>
  <c r="U22" i="1"/>
  <c r="U20" i="1"/>
  <c r="U18" i="1"/>
  <c r="U16" i="1"/>
  <c r="U14" i="1"/>
  <c r="U12" i="1"/>
  <c r="U10" i="1"/>
  <c r="U8" i="1"/>
  <c r="U6" i="1"/>
  <c r="U4" i="1"/>
</calcChain>
</file>

<file path=xl/sharedStrings.xml><?xml version="1.0" encoding="utf-8"?>
<sst xmlns="http://schemas.openxmlformats.org/spreadsheetml/2006/main" count="267" uniqueCount="123">
  <si>
    <t>Destination</t>
  </si>
  <si>
    <t>Sender</t>
  </si>
  <si>
    <t>Origin</t>
  </si>
  <si>
    <t>Service</t>
  </si>
  <si>
    <t>Chrg Mass</t>
  </si>
  <si>
    <t>J244219</t>
  </si>
  <si>
    <t xml:space="preserve">VEOLIA </t>
  </si>
  <si>
    <t>J244763</t>
  </si>
  <si>
    <t xml:space="preserve">HENEWAYS </t>
  </si>
  <si>
    <t>J246087</t>
  </si>
  <si>
    <t>J244222</t>
  </si>
  <si>
    <t>87310961</t>
  </si>
  <si>
    <t>J244764</t>
  </si>
  <si>
    <t>J235972</t>
  </si>
  <si>
    <t>D126158</t>
  </si>
  <si>
    <t>D131706</t>
  </si>
  <si>
    <t>D134996</t>
  </si>
  <si>
    <t>PRIMIER FMCG</t>
  </si>
  <si>
    <t>VEREENIGING</t>
  </si>
  <si>
    <t>J245174</t>
  </si>
  <si>
    <t>J247006</t>
  </si>
  <si>
    <t>J224296/J247007</t>
  </si>
  <si>
    <t>J244766</t>
  </si>
  <si>
    <t>J247011</t>
  </si>
  <si>
    <t>J247004</t>
  </si>
  <si>
    <t xml:space="preserve">BID FOOD </t>
  </si>
  <si>
    <t>J224297</t>
  </si>
  <si>
    <t>J247003</t>
  </si>
  <si>
    <t>ARDAGH</t>
  </si>
  <si>
    <t xml:space="preserve">BELLVILLE </t>
  </si>
  <si>
    <t>J244765</t>
  </si>
  <si>
    <t>D134737/D131709</t>
  </si>
  <si>
    <t xml:space="preserve">PIONEER FOODS </t>
  </si>
  <si>
    <t>D131708</t>
  </si>
  <si>
    <t>J225846</t>
  </si>
  <si>
    <t>J225845</t>
  </si>
  <si>
    <t xml:space="preserve">PINELANDS </t>
  </si>
  <si>
    <t>J244769</t>
  </si>
  <si>
    <t>J224299</t>
  </si>
  <si>
    <t>J245761</t>
  </si>
  <si>
    <t>J244772</t>
  </si>
  <si>
    <t>87322077</t>
  </si>
  <si>
    <t>J244770</t>
  </si>
  <si>
    <t>87319952</t>
  </si>
  <si>
    <t>J244768</t>
  </si>
  <si>
    <t>87321094/1417</t>
  </si>
  <si>
    <t>J244767</t>
  </si>
  <si>
    <t>87319953</t>
  </si>
  <si>
    <t>D131710</t>
  </si>
  <si>
    <t>D133376</t>
  </si>
  <si>
    <t>D131711</t>
  </si>
  <si>
    <t>D135043</t>
  </si>
  <si>
    <t>J244773</t>
  </si>
  <si>
    <t>87324336/335/332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</si>
  <si>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</si>
  <si>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</si>
  <si>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</si>
  <si>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</si>
  <si>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</si>
  <si>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</si>
  <si>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</si>
  <si>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</si>
  <si>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</si>
  <si>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</si>
  <si>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</si>
  <si>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</si>
  <si>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</si>
  <si>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</si>
  <si>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</si>
  <si>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</si>
  <si>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</si>
  <si>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</si>
  <si>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</si>
  <si>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BPL PORT ELIZABETH</t>
  </si>
  <si>
    <t>PORT ELIZABETH</t>
  </si>
  <si>
    <t>PALLET</t>
  </si>
  <si>
    <t>ROAD</t>
  </si>
  <si>
    <t>CONNECT LOGISTICS</t>
  </si>
  <si>
    <t>87289133/87291671/1668/1669/1670/77302379</t>
  </si>
  <si>
    <t>87297677/77302776</t>
  </si>
  <si>
    <t>87305695/7676807</t>
  </si>
  <si>
    <t>87315716/6915/77304120/87316179/77304119</t>
  </si>
  <si>
    <t>BRENNTAG POMONA 2</t>
  </si>
  <si>
    <t>JOHANNESBURG</t>
  </si>
  <si>
    <t>CAPE TOWN</t>
  </si>
  <si>
    <t>87315715/6917/77304120</t>
  </si>
  <si>
    <t>BRENNTAG MIDRAND</t>
  </si>
  <si>
    <t>BRENNTAG PAARDEN EILAND</t>
  </si>
  <si>
    <t>87310942/77303676</t>
  </si>
  <si>
    <t>BRENNTAG POMONA</t>
  </si>
  <si>
    <t>BRENNTAG KILLARNEY GARDENS</t>
  </si>
  <si>
    <t>87286724</t>
  </si>
  <si>
    <t>87303218/2071/0124/77303233</t>
  </si>
  <si>
    <t>87310170/87309752/9473/6455/773033654</t>
  </si>
  <si>
    <t>87307706/5251/77303654</t>
  </si>
  <si>
    <t>6M</t>
  </si>
  <si>
    <t>87306886/87310173/171/169/77303654</t>
  </si>
  <si>
    <t>87313281/77303859</t>
  </si>
  <si>
    <t>87309060/77303546</t>
  </si>
  <si>
    <t>BRENTTAG POMONA 2</t>
  </si>
  <si>
    <t>87314520/76765232</t>
  </si>
  <si>
    <t>87314521/76765232</t>
  </si>
  <si>
    <t>BLOEMFONTEIN</t>
  </si>
  <si>
    <t>87316180/77304119</t>
  </si>
  <si>
    <t>87319587/76765998</t>
  </si>
  <si>
    <t>TONGAAT HULLETS</t>
  </si>
  <si>
    <t>87307545/87307558/87310848/77303714</t>
  </si>
  <si>
    <t>87313898/76765082/87313886/76765206</t>
  </si>
  <si>
    <t>87315717/77304120</t>
  </si>
  <si>
    <t>87319950/9951/9954/9955/77304463</t>
  </si>
  <si>
    <t>PCM CONSULTING</t>
  </si>
  <si>
    <t>87318371/76765877</t>
  </si>
  <si>
    <t>87318877/77304243</t>
  </si>
  <si>
    <t>PRETORIA</t>
  </si>
  <si>
    <t>87322176/2179/2177/76766551</t>
  </si>
  <si>
    <t>87321300/2185/3122/77304588</t>
  </si>
  <si>
    <t>87313763/3764/3816/5741/7152/5736/77304140</t>
  </si>
  <si>
    <t>87324477/77304688</t>
  </si>
  <si>
    <t>87324306/77304686</t>
  </si>
  <si>
    <t>87283062/87288381/87286696/87287032/87286429/87286407/87286426/87286427</t>
  </si>
  <si>
    <t>D131705</t>
  </si>
  <si>
    <t>12M</t>
  </si>
  <si>
    <t>AXALTA PLASCON CPU DEPOT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</si>
</sst>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  <numFmt numFmtId="167" formatCode="yyyy\-mm\-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45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/>
    <xf numFmtId="0" fontId="3" fillId="0" borderId="0" xfId="0" applyFont="1"/>
    <xf numFmtId="165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0" fontId="4" fillId="0" borderId="0" xfId="0" applyFont="1"/>
    <xf numFmtId="165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1" fontId="4" fillId="2" borderId="1" xfId="0" applyNumberFormat="1" applyFont="1" applyFill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/>
    </xf>
    <xf numFmtId="1" fontId="4" fillId="2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4" fillId="2" borderId="0" xfId="0" applyNumberFormat="1" applyFont="1" applyFill="1" applyAlignment="1">
      <alignment horizontal="center" vertical="center"/>
    </xf>
    <xf numFmtId="167" fontId="3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0" fontId="5" fillId="0" borderId="0" xfId="0" applyFont="1"/>
    <xf numFmtId="2" fontId="4" fillId="0" borderId="1" xfId="0" applyNumberFormat="1" applyFont="1" applyBorder="1"/>
    <xf numFmtId="165" fontId="4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/>
    <xf numFmtId="0" fontId="3" fillId="0" borderId="0" xfId="0" applyFont="1" applyFill="1"/>
  </cellXfs>
  <cellStyles count="9">
    <cellStyle name="Comma 2" xfId="1" xr:uid="{00000000-0005-0000-0000-000000000000}"/>
    <cellStyle name="Comma 3 4" xfId="5" xr:uid="{00000000-0005-0000-0000-000001000000}"/>
    <cellStyle name="Comma 3 5" xfId="3" xr:uid="{00000000-0005-0000-0000-000002000000}"/>
    <cellStyle name="Currency 2" xfId="2" xr:uid="{00000000-0005-0000-0000-000003000000}"/>
    <cellStyle name="Currency 3 4" xfId="6" xr:uid="{00000000-0005-0000-0000-000004000000}"/>
    <cellStyle name="Currency 3 5" xfId="4" xr:uid="{00000000-0005-0000-0000-000005000000}"/>
    <cellStyle name="Normal" xfId="0" builtinId="0"/>
    <cellStyle name="Normal 2" xfId="8" xr:uid="{00000000-0005-0000-0000-000007000000}"/>
    <cellStyle name="Normal 8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6"/>
  <sheetViews>
    <sheetView tabSelected="1" workbookViewId="0"/>
  </sheetViews>
  <sheetFormatPr defaultColWidth="9.109375" defaultRowHeight="13.8" x14ac:dyDescent="0.3"/>
  <cols>
    <col min="1" max="1" width="10.88671875" style="21" customWidth="1"/>
    <col min="2" max="2" width="22" style="21" customWidth="1"/>
    <col min="3" max="3" width="9.109375" style="21" customWidth="1"/>
    <col min="4" max="4" width="20.109375" style="21" bestFit="1" customWidth="1"/>
    <col min="5" max="5" width="13.44140625" style="21" bestFit="1" customWidth="1"/>
    <col min="6" max="6" width="25.5546875" style="21" bestFit="1" customWidth="1"/>
    <col min="7" max="7" width="13.5546875" style="21" bestFit="1" customWidth="1"/>
    <col min="8" max="8" width="3.88671875" style="25" customWidth="1"/>
    <col min="9" max="10" width="8.44140625" style="27" bestFit="1" customWidth="1"/>
    <col min="11" max="11" width="9.33203125" style="27" bestFit="1" customWidth="1"/>
    <col min="12" max="12" width="6.5546875" style="21" bestFit="1" customWidth="1"/>
    <col min="13" max="13" width="9.44140625" style="12" bestFit="1" customWidth="1"/>
    <col min="14" max="14" width="7.6640625" style="12" bestFit="1" customWidth="1"/>
    <col min="15" max="15" width="7.6640625" style="12" customWidth="1"/>
    <col min="16" max="16" width="12.5546875" style="12" bestFit="1" customWidth="1"/>
    <col min="17" max="17" width="13.109375" style="12" bestFit="1" customWidth="1"/>
    <col min="18" max="18" width="7.44140625" style="12" bestFit="1" customWidth="1"/>
    <col min="19" max="19" width="9.44140625" style="12" bestFit="1" customWidth="1"/>
    <col min="20" max="20" width="8.44140625" style="12" bestFit="1" customWidth="1"/>
    <col min="21" max="21" width="9.44140625" style="12" bestFit="1" customWidth="1"/>
    <col min="22" max="22" width="7.109375" style="12" bestFit="1" customWidth="1"/>
    <col min="23" max="16384" width="9.109375" style="5"/>
  </cols>
  <sheetData>
    <row r="1" spans="1:29" s="35" customFormat="1" x14ac:dyDescent="0.3">
      <c r="A1" s="30" t="s">
        <v>54</v>
      </c>
      <c r="B1" s="31" t="s">
        <v>55</v>
      </c>
      <c r="C1" s="31" t="s">
        <v>56</v>
      </c>
      <c r="D1" s="31" t="s">
        <v>1</v>
      </c>
      <c r="E1" s="31" t="s">
        <v>2</v>
      </c>
      <c r="F1" s="31" t="s">
        <v>57</v>
      </c>
      <c r="G1" s="31" t="s">
        <v>0</v>
      </c>
      <c r="H1" s="32" t="s">
        <v>58</v>
      </c>
      <c r="I1" s="33" t="s">
        <v>59</v>
      </c>
      <c r="J1" s="33" t="s">
        <v>60</v>
      </c>
      <c r="K1" s="33" t="s">
        <v>4</v>
      </c>
      <c r="L1" s="32" t="s">
        <v>3</v>
      </c>
      <c r="M1" s="34" t="s">
        <v>61</v>
      </c>
      <c r="N1" s="34" t="s">
        <v>62</v>
      </c>
      <c r="O1" s="34" t="s">
        <v>63</v>
      </c>
      <c r="P1" s="34" t="s">
        <v>64</v>
      </c>
      <c r="Q1" s="34" t="s">
        <v>65</v>
      </c>
      <c r="R1" s="34" t="s">
        <v>66</v>
      </c>
      <c r="S1" s="34" t="s">
        <v>67</v>
      </c>
      <c r="T1" s="34" t="s">
        <v>68</v>
      </c>
      <c r="U1" s="34" t="s">
        <v>69</v>
      </c>
      <c r="V1" s="34" t="s">
        <v>70</v>
      </c>
    </row>
    <row r="2" spans="1:29" x14ac:dyDescent="0.3">
      <c r="A2" s="29">
        <v>45142</v>
      </c>
      <c r="B2" s="2" t="s">
        <v>119</v>
      </c>
      <c r="C2" s="2" t="s">
        <v>120</v>
      </c>
      <c r="D2" s="8" t="s">
        <v>71</v>
      </c>
      <c r="E2" s="8" t="s">
        <v>72</v>
      </c>
      <c r="F2" s="8" t="s">
        <v>73</v>
      </c>
      <c r="G2" s="8" t="s">
        <v>74</v>
      </c>
      <c r="H2" s="3">
        <v>16</v>
      </c>
      <c r="I2" s="26">
        <v>14630</v>
      </c>
      <c r="J2" s="26">
        <v>14630</v>
      </c>
      <c r="K2" s="26">
        <v>14630</v>
      </c>
      <c r="L2" s="8" t="s">
        <v>75</v>
      </c>
      <c r="M2" s="10">
        <v>18232</v>
      </c>
      <c r="N2" s="10">
        <v>0</v>
      </c>
      <c r="O2" s="10">
        <v>0</v>
      </c>
      <c r="P2" s="11">
        <v>7748.6</v>
      </c>
      <c r="Q2" s="10">
        <v>0</v>
      </c>
      <c r="R2" s="9">
        <v>0</v>
      </c>
      <c r="S2" s="10">
        <f>SUM(M2:R2)</f>
        <v>25980.6</v>
      </c>
      <c r="T2" s="4">
        <f>S2*15%</f>
        <v>3897.0899999999997</v>
      </c>
      <c r="U2" s="4">
        <f t="shared" ref="U2" si="0">SUM(S2:T2)</f>
        <v>29877.69</v>
      </c>
      <c r="V2" s="4"/>
    </row>
    <row r="3" spans="1:29" x14ac:dyDescent="0.3">
      <c r="A3" s="6">
        <v>45149</v>
      </c>
      <c r="B3" s="7" t="s">
        <v>78</v>
      </c>
      <c r="C3" s="8" t="s">
        <v>14</v>
      </c>
      <c r="D3" s="8" t="s">
        <v>71</v>
      </c>
      <c r="E3" s="8" t="s">
        <v>72</v>
      </c>
      <c r="F3" s="8" t="s">
        <v>73</v>
      </c>
      <c r="G3" s="8" t="s">
        <v>74</v>
      </c>
      <c r="H3" s="22">
        <v>14</v>
      </c>
      <c r="I3" s="9">
        <v>13770</v>
      </c>
      <c r="J3" s="9">
        <v>13770</v>
      </c>
      <c r="K3" s="9">
        <v>13770</v>
      </c>
      <c r="L3" s="8" t="s">
        <v>75</v>
      </c>
      <c r="M3" s="10">
        <v>18232</v>
      </c>
      <c r="N3" s="10">
        <v>0</v>
      </c>
      <c r="O3" s="10">
        <v>0</v>
      </c>
      <c r="P3" s="11">
        <v>4515.6000000000004</v>
      </c>
      <c r="Q3" s="10">
        <v>0</v>
      </c>
      <c r="R3" s="9">
        <v>0</v>
      </c>
      <c r="S3" s="10">
        <f>SUM(M3:R3)</f>
        <v>22747.599999999999</v>
      </c>
      <c r="T3" s="4">
        <v>3412.14</v>
      </c>
      <c r="U3" s="4">
        <f t="shared" ref="U3:U36" si="1">SUM(S3:T3)</f>
        <v>26159.739999999998</v>
      </c>
      <c r="V3" s="4"/>
    </row>
    <row r="4" spans="1:29" x14ac:dyDescent="0.3">
      <c r="A4" s="6">
        <v>45156</v>
      </c>
      <c r="B4" s="1" t="s">
        <v>79</v>
      </c>
      <c r="C4" s="8" t="s">
        <v>15</v>
      </c>
      <c r="D4" s="8" t="s">
        <v>71</v>
      </c>
      <c r="E4" s="8" t="s">
        <v>72</v>
      </c>
      <c r="F4" s="8" t="s">
        <v>73</v>
      </c>
      <c r="G4" s="8" t="s">
        <v>74</v>
      </c>
      <c r="H4" s="22">
        <v>2</v>
      </c>
      <c r="I4" s="9">
        <v>400</v>
      </c>
      <c r="J4" s="9">
        <v>400</v>
      </c>
      <c r="K4" s="9">
        <v>400</v>
      </c>
      <c r="L4" s="8" t="s">
        <v>76</v>
      </c>
      <c r="M4" s="10">
        <v>954</v>
      </c>
      <c r="N4" s="10">
        <v>0</v>
      </c>
      <c r="O4" s="10">
        <v>0</v>
      </c>
      <c r="P4" s="11">
        <v>290.97000000000003</v>
      </c>
      <c r="Q4" s="10">
        <v>0</v>
      </c>
      <c r="R4" s="9">
        <v>0</v>
      </c>
      <c r="S4" s="10">
        <f>SUM(M4:R4)</f>
        <v>1244.97</v>
      </c>
      <c r="T4" s="4">
        <v>186.75</v>
      </c>
      <c r="U4" s="4">
        <f t="shared" si="1"/>
        <v>1431.72</v>
      </c>
      <c r="V4" s="4"/>
    </row>
    <row r="5" spans="1:29" x14ac:dyDescent="0.3">
      <c r="A5" s="6">
        <v>45170</v>
      </c>
      <c r="B5" s="8" t="s">
        <v>106</v>
      </c>
      <c r="C5" s="8" t="s">
        <v>33</v>
      </c>
      <c r="D5" s="8" t="s">
        <v>71</v>
      </c>
      <c r="E5" s="8" t="s">
        <v>72</v>
      </c>
      <c r="F5" s="8" t="s">
        <v>73</v>
      </c>
      <c r="G5" s="8" t="s">
        <v>74</v>
      </c>
      <c r="H5" s="22">
        <v>3</v>
      </c>
      <c r="I5" s="9">
        <v>988.61</v>
      </c>
      <c r="J5" s="9">
        <v>988.61</v>
      </c>
      <c r="K5" s="9">
        <v>988.61</v>
      </c>
      <c r="L5" s="8" t="s">
        <v>76</v>
      </c>
      <c r="M5" s="10">
        <v>2357.83</v>
      </c>
      <c r="N5" s="10">
        <v>0</v>
      </c>
      <c r="O5" s="10">
        <v>0</v>
      </c>
      <c r="P5" s="11">
        <v>1002.07</v>
      </c>
      <c r="Q5" s="10">
        <v>0</v>
      </c>
      <c r="R5" s="9">
        <v>0</v>
      </c>
      <c r="S5" s="10">
        <f>SUM(M5:R5)</f>
        <v>3359.9</v>
      </c>
      <c r="T5" s="4">
        <v>503.99</v>
      </c>
      <c r="U5" s="4">
        <f t="shared" si="1"/>
        <v>3863.8900000000003</v>
      </c>
      <c r="V5" s="4"/>
    </row>
    <row r="6" spans="1:29" x14ac:dyDescent="0.3">
      <c r="A6" s="6">
        <v>45183</v>
      </c>
      <c r="B6" s="8" t="s">
        <v>114</v>
      </c>
      <c r="C6" s="8" t="s">
        <v>48</v>
      </c>
      <c r="D6" s="8" t="s">
        <v>71</v>
      </c>
      <c r="E6" s="8" t="s">
        <v>72</v>
      </c>
      <c r="F6" s="8" t="s">
        <v>122</v>
      </c>
      <c r="G6" s="8" t="s">
        <v>113</v>
      </c>
      <c r="H6" s="22">
        <v>3</v>
      </c>
      <c r="I6" s="9">
        <v>2510</v>
      </c>
      <c r="J6" s="9">
        <v>2510</v>
      </c>
      <c r="K6" s="9">
        <v>2510</v>
      </c>
      <c r="L6" s="8" t="s">
        <v>76</v>
      </c>
      <c r="M6" s="10">
        <v>3885.51</v>
      </c>
      <c r="N6" s="10">
        <v>0</v>
      </c>
      <c r="O6" s="10">
        <v>0</v>
      </c>
      <c r="P6" s="11">
        <v>1830.08</v>
      </c>
      <c r="Q6" s="10">
        <v>0</v>
      </c>
      <c r="R6" s="9">
        <v>0</v>
      </c>
      <c r="S6" s="10">
        <f>SUM(M6:R6)</f>
        <v>5715.59</v>
      </c>
      <c r="T6" s="4">
        <v>857.34</v>
      </c>
      <c r="U6" s="4">
        <f t="shared" si="1"/>
        <v>6572.93</v>
      </c>
      <c r="V6" s="4"/>
    </row>
    <row r="7" spans="1:29" x14ac:dyDescent="0.3">
      <c r="A7" s="6">
        <v>45184</v>
      </c>
      <c r="B7" s="8" t="s">
        <v>115</v>
      </c>
      <c r="C7" s="8" t="s">
        <v>50</v>
      </c>
      <c r="D7" s="8" t="s">
        <v>71</v>
      </c>
      <c r="E7" s="8" t="s">
        <v>72</v>
      </c>
      <c r="F7" s="8" t="s">
        <v>73</v>
      </c>
      <c r="G7" s="8" t="s">
        <v>74</v>
      </c>
      <c r="H7" s="3">
        <v>10</v>
      </c>
      <c r="I7" s="4">
        <v>9527</v>
      </c>
      <c r="J7" s="4">
        <v>9527</v>
      </c>
      <c r="K7" s="4">
        <v>9527</v>
      </c>
      <c r="L7" s="8" t="s">
        <v>95</v>
      </c>
      <c r="M7" s="10">
        <v>15370</v>
      </c>
      <c r="N7" s="10">
        <v>0</v>
      </c>
      <c r="O7" s="10">
        <v>0</v>
      </c>
      <c r="P7" s="11">
        <v>5394.87</v>
      </c>
      <c r="Q7" s="10">
        <v>0</v>
      </c>
      <c r="R7" s="9">
        <v>0</v>
      </c>
      <c r="S7" s="10">
        <f>SUM(M7:R7)</f>
        <v>20764.87</v>
      </c>
      <c r="T7" s="4">
        <v>3114.74</v>
      </c>
      <c r="U7" s="4">
        <f t="shared" si="1"/>
        <v>23879.61</v>
      </c>
      <c r="V7" s="36"/>
      <c r="W7" s="13"/>
      <c r="X7" s="13"/>
      <c r="Y7" s="13"/>
      <c r="Z7" s="13"/>
      <c r="AA7" s="13"/>
      <c r="AB7" s="13"/>
      <c r="AC7" s="13"/>
    </row>
    <row r="8" spans="1:29" x14ac:dyDescent="0.3">
      <c r="A8" s="6">
        <v>45177</v>
      </c>
      <c r="B8" s="8" t="s">
        <v>116</v>
      </c>
      <c r="C8" s="8" t="s">
        <v>49</v>
      </c>
      <c r="D8" s="8" t="s">
        <v>71</v>
      </c>
      <c r="E8" s="8" t="s">
        <v>72</v>
      </c>
      <c r="F8" s="8" t="s">
        <v>73</v>
      </c>
      <c r="G8" s="8" t="s">
        <v>74</v>
      </c>
      <c r="H8" s="22">
        <v>15</v>
      </c>
      <c r="I8" s="9">
        <v>11000</v>
      </c>
      <c r="J8" s="9">
        <v>11000</v>
      </c>
      <c r="K8" s="9">
        <v>11000</v>
      </c>
      <c r="L8" s="8" t="s">
        <v>95</v>
      </c>
      <c r="M8" s="10">
        <v>15370</v>
      </c>
      <c r="N8" s="10">
        <v>0</v>
      </c>
      <c r="O8" s="10">
        <v>0</v>
      </c>
      <c r="P8" s="11">
        <v>7239.27</v>
      </c>
      <c r="Q8" s="10">
        <v>0</v>
      </c>
      <c r="R8" s="9">
        <v>0</v>
      </c>
      <c r="S8" s="10">
        <f>SUM(M8:R8)</f>
        <v>22609.27</v>
      </c>
      <c r="T8" s="4">
        <v>3391.4</v>
      </c>
      <c r="U8" s="4">
        <f t="shared" si="1"/>
        <v>26000.670000000002</v>
      </c>
      <c r="V8" s="4"/>
    </row>
    <row r="9" spans="1:29" x14ac:dyDescent="0.3">
      <c r="A9" s="6">
        <v>45175</v>
      </c>
      <c r="B9" s="8" t="s">
        <v>107</v>
      </c>
      <c r="C9" s="8" t="s">
        <v>31</v>
      </c>
      <c r="D9" s="8" t="s">
        <v>77</v>
      </c>
      <c r="E9" s="8" t="s">
        <v>72</v>
      </c>
      <c r="F9" s="8" t="s">
        <v>32</v>
      </c>
      <c r="G9" s="8" t="s">
        <v>102</v>
      </c>
      <c r="H9" s="22">
        <v>17</v>
      </c>
      <c r="I9" s="9">
        <v>14000</v>
      </c>
      <c r="J9" s="9">
        <v>14000</v>
      </c>
      <c r="K9" s="9">
        <v>14000</v>
      </c>
      <c r="L9" s="8" t="s">
        <v>121</v>
      </c>
      <c r="M9" s="10">
        <v>23373</v>
      </c>
      <c r="N9" s="10">
        <v>0</v>
      </c>
      <c r="O9" s="10">
        <v>0</v>
      </c>
      <c r="P9" s="11">
        <v>0</v>
      </c>
      <c r="Q9" s="10">
        <v>0</v>
      </c>
      <c r="R9" s="9">
        <v>0</v>
      </c>
      <c r="S9" s="10">
        <f>SUM(M9:R9)</f>
        <v>23373</v>
      </c>
      <c r="T9" s="4">
        <v>3505.95</v>
      </c>
      <c r="U9" s="4">
        <f t="shared" si="1"/>
        <v>26878.95</v>
      </c>
      <c r="V9" s="4"/>
    </row>
    <row r="10" spans="1:29" x14ac:dyDescent="0.3">
      <c r="A10" s="6">
        <v>45158</v>
      </c>
      <c r="B10" s="8" t="s">
        <v>80</v>
      </c>
      <c r="C10" s="8" t="s">
        <v>16</v>
      </c>
      <c r="D10" s="8" t="s">
        <v>77</v>
      </c>
      <c r="E10" s="8" t="s">
        <v>72</v>
      </c>
      <c r="F10" s="8" t="s">
        <v>17</v>
      </c>
      <c r="G10" s="8" t="s">
        <v>18</v>
      </c>
      <c r="H10" s="22">
        <v>21</v>
      </c>
      <c r="I10" s="9">
        <v>19125</v>
      </c>
      <c r="J10" s="9">
        <v>19125</v>
      </c>
      <c r="K10" s="9">
        <v>19125</v>
      </c>
      <c r="L10" s="8" t="s">
        <v>121</v>
      </c>
      <c r="M10" s="10">
        <v>12296</v>
      </c>
      <c r="N10" s="10">
        <v>0</v>
      </c>
      <c r="O10" s="10">
        <v>0</v>
      </c>
      <c r="P10" s="11">
        <v>3750.28</v>
      </c>
      <c r="Q10" s="10">
        <v>0</v>
      </c>
      <c r="R10" s="9">
        <v>0</v>
      </c>
      <c r="S10" s="10">
        <f>SUM(M10:R10)</f>
        <v>16046.28</v>
      </c>
      <c r="T10" s="4">
        <v>2406.94</v>
      </c>
      <c r="U10" s="4">
        <f t="shared" si="1"/>
        <v>18453.22</v>
      </c>
      <c r="V10" s="4"/>
    </row>
    <row r="11" spans="1:29" s="44" customFormat="1" x14ac:dyDescent="0.3">
      <c r="A11" s="37">
        <v>45187</v>
      </c>
      <c r="B11" s="38" t="s">
        <v>117</v>
      </c>
      <c r="C11" s="39" t="s">
        <v>51</v>
      </c>
      <c r="D11" s="39" t="s">
        <v>77</v>
      </c>
      <c r="E11" s="39" t="s">
        <v>72</v>
      </c>
      <c r="F11" s="39" t="s">
        <v>86</v>
      </c>
      <c r="G11" s="39" t="s">
        <v>83</v>
      </c>
      <c r="H11" s="40">
        <v>10</v>
      </c>
      <c r="I11" s="41">
        <v>10000</v>
      </c>
      <c r="J11" s="41">
        <v>10000</v>
      </c>
      <c r="K11" s="41">
        <v>10000</v>
      </c>
      <c r="L11" s="39" t="s">
        <v>75</v>
      </c>
      <c r="M11" s="41">
        <v>6996</v>
      </c>
      <c r="N11" s="41">
        <v>0</v>
      </c>
      <c r="O11" s="41">
        <v>0</v>
      </c>
      <c r="P11" s="42">
        <v>10935.6</v>
      </c>
      <c r="Q11" s="41">
        <v>0</v>
      </c>
      <c r="R11" s="41">
        <v>0</v>
      </c>
      <c r="S11" s="41">
        <f>SUM(M11:R11)</f>
        <v>17931.599999999999</v>
      </c>
      <c r="T11" s="43">
        <v>2689.74</v>
      </c>
      <c r="U11" s="43">
        <f t="shared" si="1"/>
        <v>20621.339999999997</v>
      </c>
      <c r="V11" s="43"/>
    </row>
    <row r="12" spans="1:29" x14ac:dyDescent="0.3">
      <c r="A12" s="6">
        <v>45177</v>
      </c>
      <c r="B12" s="8" t="s">
        <v>81</v>
      </c>
      <c r="C12" s="8" t="s">
        <v>21</v>
      </c>
      <c r="D12" s="8" t="s">
        <v>82</v>
      </c>
      <c r="E12" s="8" t="s">
        <v>83</v>
      </c>
      <c r="F12" s="8" t="s">
        <v>8</v>
      </c>
      <c r="G12" s="8" t="s">
        <v>84</v>
      </c>
      <c r="H12" s="22">
        <v>14</v>
      </c>
      <c r="I12" s="9">
        <v>10448</v>
      </c>
      <c r="J12" s="9">
        <v>10448</v>
      </c>
      <c r="K12" s="9">
        <v>10448</v>
      </c>
      <c r="L12" s="8" t="s">
        <v>75</v>
      </c>
      <c r="M12" s="10">
        <v>18203.38</v>
      </c>
      <c r="N12" s="10">
        <v>0</v>
      </c>
      <c r="O12" s="10">
        <v>0</v>
      </c>
      <c r="P12" s="11">
        <v>6389.38</v>
      </c>
      <c r="Q12" s="10">
        <v>0</v>
      </c>
      <c r="R12" s="9">
        <v>267.58999999999997</v>
      </c>
      <c r="S12" s="10">
        <f>SUM(M12:R12)</f>
        <v>24860.350000000002</v>
      </c>
      <c r="T12" s="4">
        <v>3729.05</v>
      </c>
      <c r="U12" s="4">
        <f t="shared" si="1"/>
        <v>28589.4</v>
      </c>
      <c r="V12" s="4"/>
    </row>
    <row r="13" spans="1:29" x14ac:dyDescent="0.3">
      <c r="A13" s="6">
        <v>45177</v>
      </c>
      <c r="B13" s="8" t="s">
        <v>85</v>
      </c>
      <c r="C13" s="8" t="s">
        <v>26</v>
      </c>
      <c r="D13" s="8" t="s">
        <v>86</v>
      </c>
      <c r="E13" s="8" t="s">
        <v>83</v>
      </c>
      <c r="F13" s="8" t="s">
        <v>87</v>
      </c>
      <c r="G13" s="8" t="s">
        <v>84</v>
      </c>
      <c r="H13" s="22">
        <v>1</v>
      </c>
      <c r="I13" s="9">
        <v>2925</v>
      </c>
      <c r="J13" s="9">
        <v>2925</v>
      </c>
      <c r="K13" s="9">
        <v>2925</v>
      </c>
      <c r="L13" s="8" t="s">
        <v>76</v>
      </c>
      <c r="M13" s="10">
        <v>6042.25</v>
      </c>
      <c r="N13" s="10">
        <v>0</v>
      </c>
      <c r="O13" s="10">
        <v>0</v>
      </c>
      <c r="P13" s="11">
        <v>2120.83</v>
      </c>
      <c r="Q13" s="10">
        <v>0</v>
      </c>
      <c r="R13" s="9">
        <v>88.82</v>
      </c>
      <c r="S13" s="10">
        <f>SUM(M13:R13)</f>
        <v>8251.9</v>
      </c>
      <c r="T13" s="4">
        <v>1237.78</v>
      </c>
      <c r="U13" s="4">
        <f t="shared" si="1"/>
        <v>9489.68</v>
      </c>
      <c r="V13" s="4"/>
    </row>
    <row r="14" spans="1:29" x14ac:dyDescent="0.3">
      <c r="A14" s="6">
        <v>45177</v>
      </c>
      <c r="B14" s="8" t="s">
        <v>108</v>
      </c>
      <c r="C14" s="8" t="s">
        <v>38</v>
      </c>
      <c r="D14" s="8" t="s">
        <v>86</v>
      </c>
      <c r="E14" s="8" t="s">
        <v>83</v>
      </c>
      <c r="F14" s="8" t="s">
        <v>73</v>
      </c>
      <c r="G14" s="8" t="s">
        <v>74</v>
      </c>
      <c r="H14" s="22">
        <v>1</v>
      </c>
      <c r="I14" s="9">
        <v>207</v>
      </c>
      <c r="J14" s="9">
        <v>207</v>
      </c>
      <c r="K14" s="9">
        <v>207</v>
      </c>
      <c r="L14" s="8" t="s">
        <v>76</v>
      </c>
      <c r="M14" s="10">
        <v>771.68</v>
      </c>
      <c r="N14" s="10">
        <v>0</v>
      </c>
      <c r="O14" s="10">
        <v>0</v>
      </c>
      <c r="P14" s="11">
        <v>270.86</v>
      </c>
      <c r="Q14" s="10">
        <v>0</v>
      </c>
      <c r="R14" s="9">
        <v>11.34</v>
      </c>
      <c r="S14" s="10">
        <f>SUM(M14:R14)</f>
        <v>1053.8799999999999</v>
      </c>
      <c r="T14" s="4">
        <v>158.08000000000001</v>
      </c>
      <c r="U14" s="4">
        <f t="shared" si="1"/>
        <v>1211.9599999999998</v>
      </c>
      <c r="V14" s="4"/>
    </row>
    <row r="15" spans="1:29" x14ac:dyDescent="0.3">
      <c r="A15" s="6">
        <v>45181</v>
      </c>
      <c r="B15" s="8" t="s">
        <v>111</v>
      </c>
      <c r="C15" s="8" t="s">
        <v>35</v>
      </c>
      <c r="D15" s="8" t="s">
        <v>86</v>
      </c>
      <c r="E15" s="8" t="s">
        <v>83</v>
      </c>
      <c r="F15" s="8" t="s">
        <v>110</v>
      </c>
      <c r="G15" s="8" t="s">
        <v>36</v>
      </c>
      <c r="H15" s="22">
        <v>1</v>
      </c>
      <c r="I15" s="9">
        <v>757</v>
      </c>
      <c r="J15" s="9">
        <v>757</v>
      </c>
      <c r="K15" s="9">
        <v>757</v>
      </c>
      <c r="L15" s="8" t="s">
        <v>76</v>
      </c>
      <c r="M15" s="10">
        <v>1563.75</v>
      </c>
      <c r="N15" s="10">
        <v>0</v>
      </c>
      <c r="O15" s="10">
        <v>0</v>
      </c>
      <c r="P15" s="11">
        <v>548.88</v>
      </c>
      <c r="Q15" s="10">
        <v>0</v>
      </c>
      <c r="R15" s="9">
        <v>22.99</v>
      </c>
      <c r="S15" s="10">
        <f>SUM(M15:R15)</f>
        <v>2135.62</v>
      </c>
      <c r="T15" s="4">
        <v>320.33999999999997</v>
      </c>
      <c r="U15" s="4">
        <f t="shared" si="1"/>
        <v>2455.96</v>
      </c>
      <c r="V15" s="4"/>
    </row>
    <row r="16" spans="1:29" x14ac:dyDescent="0.3">
      <c r="A16" s="6">
        <v>45180</v>
      </c>
      <c r="B16" s="8" t="s">
        <v>112</v>
      </c>
      <c r="C16" s="8" t="s">
        <v>34</v>
      </c>
      <c r="D16" s="8" t="s">
        <v>86</v>
      </c>
      <c r="E16" s="8" t="s">
        <v>83</v>
      </c>
      <c r="F16" s="8" t="s">
        <v>73</v>
      </c>
      <c r="G16" s="8" t="s">
        <v>74</v>
      </c>
      <c r="H16" s="22">
        <v>4</v>
      </c>
      <c r="I16" s="9">
        <v>836</v>
      </c>
      <c r="J16" s="9">
        <v>836</v>
      </c>
      <c r="K16" s="9">
        <v>836</v>
      </c>
      <c r="L16" s="8" t="s">
        <v>76</v>
      </c>
      <c r="M16" s="10">
        <v>2034.63</v>
      </c>
      <c r="N16" s="10">
        <v>0</v>
      </c>
      <c r="O16" s="10">
        <v>0</v>
      </c>
      <c r="P16" s="11">
        <v>714.15</v>
      </c>
      <c r="Q16" s="10">
        <v>0</v>
      </c>
      <c r="R16" s="9">
        <v>29.91</v>
      </c>
      <c r="S16" s="10">
        <f>SUM(M16:R16)</f>
        <v>2778.69</v>
      </c>
      <c r="T16" s="4">
        <v>416.8</v>
      </c>
      <c r="U16" s="4">
        <f t="shared" si="1"/>
        <v>3195.4900000000002</v>
      </c>
      <c r="V16" s="4"/>
    </row>
    <row r="17" spans="1:22" x14ac:dyDescent="0.3">
      <c r="A17" s="6">
        <v>45170</v>
      </c>
      <c r="B17" s="8" t="s">
        <v>88</v>
      </c>
      <c r="C17" s="8" t="s">
        <v>13</v>
      </c>
      <c r="D17" s="8" t="s">
        <v>89</v>
      </c>
      <c r="E17" s="8" t="s">
        <v>83</v>
      </c>
      <c r="F17" s="8" t="s">
        <v>90</v>
      </c>
      <c r="G17" s="8" t="s">
        <v>84</v>
      </c>
      <c r="H17" s="22">
        <v>1</v>
      </c>
      <c r="I17" s="9">
        <v>200</v>
      </c>
      <c r="J17" s="9">
        <v>200</v>
      </c>
      <c r="K17" s="9">
        <v>200</v>
      </c>
      <c r="L17" s="8" t="s">
        <v>76</v>
      </c>
      <c r="M17" s="10">
        <v>534.25</v>
      </c>
      <c r="N17" s="10">
        <v>0</v>
      </c>
      <c r="O17" s="10">
        <v>0</v>
      </c>
      <c r="P17" s="11">
        <v>162.93</v>
      </c>
      <c r="Q17" s="10">
        <v>0</v>
      </c>
      <c r="R17" s="9">
        <v>7.85</v>
      </c>
      <c r="S17" s="10">
        <f>SUM(M17:R17)</f>
        <v>705.03000000000009</v>
      </c>
      <c r="T17" s="4">
        <v>105.75</v>
      </c>
      <c r="U17" s="4">
        <f t="shared" si="1"/>
        <v>810.78000000000009</v>
      </c>
      <c r="V17" s="4"/>
    </row>
    <row r="18" spans="1:22" x14ac:dyDescent="0.3">
      <c r="A18" s="14">
        <v>45162</v>
      </c>
      <c r="B18" s="15" t="s">
        <v>91</v>
      </c>
      <c r="C18" s="15" t="s">
        <v>5</v>
      </c>
      <c r="D18" s="15" t="s">
        <v>82</v>
      </c>
      <c r="E18" s="15" t="s">
        <v>83</v>
      </c>
      <c r="F18" s="15" t="s">
        <v>6</v>
      </c>
      <c r="G18" s="15" t="s">
        <v>72</v>
      </c>
      <c r="H18" s="23">
        <v>2</v>
      </c>
      <c r="I18" s="10">
        <v>678</v>
      </c>
      <c r="J18" s="10">
        <v>678</v>
      </c>
      <c r="K18" s="10">
        <v>678</v>
      </c>
      <c r="L18" s="15" t="s">
        <v>76</v>
      </c>
      <c r="M18" s="10">
        <v>1167.1300000000001</v>
      </c>
      <c r="N18" s="10">
        <v>0</v>
      </c>
      <c r="O18" s="10">
        <v>0</v>
      </c>
      <c r="P18" s="11">
        <v>355.98</v>
      </c>
      <c r="Q18" s="10">
        <v>0</v>
      </c>
      <c r="R18" s="9">
        <v>17.16</v>
      </c>
      <c r="S18" s="10">
        <f>SUM(M18:R18)</f>
        <v>1540.2700000000002</v>
      </c>
      <c r="T18" s="4">
        <v>231.04</v>
      </c>
      <c r="U18" s="4">
        <f t="shared" si="1"/>
        <v>1771.3100000000002</v>
      </c>
      <c r="V18" s="4"/>
    </row>
    <row r="19" spans="1:22" x14ac:dyDescent="0.3">
      <c r="A19" s="6">
        <v>45170</v>
      </c>
      <c r="B19" s="8" t="s">
        <v>11</v>
      </c>
      <c r="C19" s="8" t="s">
        <v>10</v>
      </c>
      <c r="D19" s="8" t="s">
        <v>82</v>
      </c>
      <c r="E19" s="8" t="s">
        <v>83</v>
      </c>
      <c r="F19" s="8" t="s">
        <v>71</v>
      </c>
      <c r="G19" s="8" t="s">
        <v>72</v>
      </c>
      <c r="H19" s="22">
        <v>1</v>
      </c>
      <c r="I19" s="9">
        <v>312</v>
      </c>
      <c r="J19" s="9">
        <v>312</v>
      </c>
      <c r="K19" s="9">
        <v>312</v>
      </c>
      <c r="L19" s="8" t="s">
        <v>76</v>
      </c>
      <c r="M19" s="10">
        <v>516.44000000000005</v>
      </c>
      <c r="N19" s="10">
        <v>0</v>
      </c>
      <c r="O19" s="10">
        <v>0</v>
      </c>
      <c r="P19" s="11">
        <v>157.51</v>
      </c>
      <c r="Q19" s="10">
        <v>0</v>
      </c>
      <c r="R19" s="9">
        <v>7.59</v>
      </c>
      <c r="S19" s="10">
        <f>SUM(M19:R19)</f>
        <v>681.54000000000008</v>
      </c>
      <c r="T19" s="4">
        <v>102.22</v>
      </c>
      <c r="U19" s="4">
        <f t="shared" si="1"/>
        <v>783.7600000000001</v>
      </c>
      <c r="V19" s="4"/>
    </row>
    <row r="20" spans="1:22" x14ac:dyDescent="0.3">
      <c r="A20" s="6">
        <v>45163</v>
      </c>
      <c r="B20" s="8" t="s">
        <v>92</v>
      </c>
      <c r="C20" s="8" t="s">
        <v>7</v>
      </c>
      <c r="D20" s="8" t="s">
        <v>86</v>
      </c>
      <c r="E20" s="8" t="s">
        <v>83</v>
      </c>
      <c r="F20" s="8" t="s">
        <v>8</v>
      </c>
      <c r="G20" s="8" t="s">
        <v>84</v>
      </c>
      <c r="H20" s="22">
        <v>5</v>
      </c>
      <c r="I20" s="9">
        <v>4575</v>
      </c>
      <c r="J20" s="9">
        <v>4575</v>
      </c>
      <c r="K20" s="9">
        <v>4575</v>
      </c>
      <c r="L20" s="8" t="s">
        <v>75</v>
      </c>
      <c r="M20" s="10">
        <v>8798.93</v>
      </c>
      <c r="N20" s="10">
        <v>0</v>
      </c>
      <c r="O20" s="10">
        <v>0</v>
      </c>
      <c r="P20" s="11">
        <v>2683.68</v>
      </c>
      <c r="Q20" s="10">
        <v>0</v>
      </c>
      <c r="R20" s="9">
        <v>129.34</v>
      </c>
      <c r="S20" s="10">
        <f>SUM(M20:R20)</f>
        <v>11611.95</v>
      </c>
      <c r="T20" s="4">
        <v>1741.79</v>
      </c>
      <c r="U20" s="4">
        <f t="shared" si="1"/>
        <v>13353.740000000002</v>
      </c>
      <c r="V20" s="4"/>
    </row>
    <row r="21" spans="1:22" x14ac:dyDescent="0.3">
      <c r="A21" s="6">
        <v>45170</v>
      </c>
      <c r="B21" s="8" t="s">
        <v>93</v>
      </c>
      <c r="C21" s="8" t="s">
        <v>12</v>
      </c>
      <c r="D21" s="8" t="s">
        <v>86</v>
      </c>
      <c r="E21" s="8" t="s">
        <v>83</v>
      </c>
      <c r="F21" s="8" t="s">
        <v>90</v>
      </c>
      <c r="G21" s="8" t="s">
        <v>84</v>
      </c>
      <c r="H21" s="22">
        <v>5</v>
      </c>
      <c r="I21" s="9">
        <v>1817</v>
      </c>
      <c r="J21" s="9">
        <v>1817</v>
      </c>
      <c r="K21" s="9">
        <v>1817</v>
      </c>
      <c r="L21" s="8" t="s">
        <v>76</v>
      </c>
      <c r="M21" s="10">
        <v>3753.43</v>
      </c>
      <c r="N21" s="10">
        <v>0</v>
      </c>
      <c r="O21" s="10">
        <v>0</v>
      </c>
      <c r="P21" s="11">
        <v>1144.8</v>
      </c>
      <c r="Q21" s="10">
        <v>0</v>
      </c>
      <c r="R21" s="9">
        <v>55.17</v>
      </c>
      <c r="S21" s="10">
        <f>SUM(M21:R21)</f>
        <v>4953.3999999999996</v>
      </c>
      <c r="T21" s="4">
        <v>743.01</v>
      </c>
      <c r="U21" s="4">
        <f t="shared" si="1"/>
        <v>5696.41</v>
      </c>
      <c r="V21" s="4"/>
    </row>
    <row r="22" spans="1:22" x14ac:dyDescent="0.3">
      <c r="A22" s="6">
        <v>45170</v>
      </c>
      <c r="B22" s="8" t="s">
        <v>94</v>
      </c>
      <c r="C22" s="8" t="s">
        <v>30</v>
      </c>
      <c r="D22" s="8" t="s">
        <v>86</v>
      </c>
      <c r="E22" s="8" t="s">
        <v>83</v>
      </c>
      <c r="F22" s="8" t="s">
        <v>8</v>
      </c>
      <c r="G22" s="8" t="s">
        <v>84</v>
      </c>
      <c r="H22" s="22">
        <v>4</v>
      </c>
      <c r="I22" s="9">
        <v>2984</v>
      </c>
      <c r="J22" s="9">
        <v>2984</v>
      </c>
      <c r="K22" s="9">
        <v>2984</v>
      </c>
      <c r="L22" s="8" t="s">
        <v>76</v>
      </c>
      <c r="M22" s="10">
        <v>6164.13</v>
      </c>
      <c r="N22" s="10">
        <v>0</v>
      </c>
      <c r="O22" s="10">
        <v>0</v>
      </c>
      <c r="P22" s="11">
        <v>1880.06</v>
      </c>
      <c r="Q22" s="10">
        <v>0</v>
      </c>
      <c r="R22" s="9">
        <v>90.61</v>
      </c>
      <c r="S22" s="10">
        <f>SUM(M22:R22)</f>
        <v>8134.8</v>
      </c>
      <c r="T22" s="4">
        <v>1220.22</v>
      </c>
      <c r="U22" s="4">
        <f t="shared" si="1"/>
        <v>9355.02</v>
      </c>
      <c r="V22" s="4"/>
    </row>
    <row r="23" spans="1:22" x14ac:dyDescent="0.3">
      <c r="A23" s="6">
        <v>45170</v>
      </c>
      <c r="B23" s="8" t="s">
        <v>96</v>
      </c>
      <c r="C23" s="8" t="s">
        <v>22</v>
      </c>
      <c r="D23" s="8" t="s">
        <v>86</v>
      </c>
      <c r="E23" s="8" t="s">
        <v>83</v>
      </c>
      <c r="F23" s="8" t="s">
        <v>73</v>
      </c>
      <c r="G23" s="8" t="s">
        <v>74</v>
      </c>
      <c r="H23" s="22">
        <v>3</v>
      </c>
      <c r="I23" s="9">
        <v>1018</v>
      </c>
      <c r="J23" s="9">
        <v>1018</v>
      </c>
      <c r="K23" s="9">
        <v>1018</v>
      </c>
      <c r="L23" s="8" t="s">
        <v>76</v>
      </c>
      <c r="M23" s="10">
        <v>2356.71</v>
      </c>
      <c r="N23" s="10">
        <v>0</v>
      </c>
      <c r="O23" s="10">
        <v>0</v>
      </c>
      <c r="P23" s="11">
        <v>718.8</v>
      </c>
      <c r="Q23" s="10">
        <v>0</v>
      </c>
      <c r="R23" s="9">
        <v>34.64</v>
      </c>
      <c r="S23" s="10">
        <f>SUM(M23:R23)</f>
        <v>3110.15</v>
      </c>
      <c r="T23" s="4">
        <v>466.53</v>
      </c>
      <c r="U23" s="4">
        <f t="shared" si="1"/>
        <v>3576.6800000000003</v>
      </c>
      <c r="V23" s="4"/>
    </row>
    <row r="24" spans="1:22" x14ac:dyDescent="0.3">
      <c r="A24" s="6">
        <v>45184</v>
      </c>
      <c r="B24" s="8" t="s">
        <v>47</v>
      </c>
      <c r="C24" s="8" t="s">
        <v>46</v>
      </c>
      <c r="D24" s="8" t="s">
        <v>86</v>
      </c>
      <c r="E24" s="8" t="s">
        <v>83</v>
      </c>
      <c r="F24" s="8" t="s">
        <v>73</v>
      </c>
      <c r="G24" s="8" t="s">
        <v>74</v>
      </c>
      <c r="H24" s="22">
        <v>3</v>
      </c>
      <c r="I24" s="9">
        <v>2447</v>
      </c>
      <c r="J24" s="9">
        <v>2447</v>
      </c>
      <c r="K24" s="9">
        <v>2447</v>
      </c>
      <c r="L24" s="8" t="s">
        <v>76</v>
      </c>
      <c r="M24" s="10">
        <v>5664.91</v>
      </c>
      <c r="N24" s="10">
        <v>0</v>
      </c>
      <c r="O24" s="10">
        <v>0</v>
      </c>
      <c r="P24" s="11">
        <v>1988.38</v>
      </c>
      <c r="Q24" s="10">
        <v>0</v>
      </c>
      <c r="R24" s="9">
        <v>83.27</v>
      </c>
      <c r="S24" s="10">
        <f>SUM(M24:R24)</f>
        <v>7736.56</v>
      </c>
      <c r="T24" s="4">
        <v>1160.49</v>
      </c>
      <c r="U24" s="4">
        <f t="shared" si="1"/>
        <v>8897.0500000000011</v>
      </c>
      <c r="V24" s="4"/>
    </row>
    <row r="25" spans="1:22" x14ac:dyDescent="0.3">
      <c r="A25" s="6">
        <v>45184</v>
      </c>
      <c r="B25" s="8" t="s">
        <v>45</v>
      </c>
      <c r="C25" s="8" t="s">
        <v>44</v>
      </c>
      <c r="D25" s="8" t="s">
        <v>86</v>
      </c>
      <c r="E25" s="8" t="s">
        <v>83</v>
      </c>
      <c r="F25" s="8" t="s">
        <v>90</v>
      </c>
      <c r="G25" s="8" t="s">
        <v>84</v>
      </c>
      <c r="H25" s="22">
        <v>2</v>
      </c>
      <c r="I25" s="9">
        <v>906</v>
      </c>
      <c r="J25" s="9">
        <v>906</v>
      </c>
      <c r="K25" s="9">
        <v>906</v>
      </c>
      <c r="L25" s="8" t="s">
        <v>76</v>
      </c>
      <c r="M25" s="10">
        <v>2043.65</v>
      </c>
      <c r="N25" s="10">
        <v>0</v>
      </c>
      <c r="O25" s="10">
        <v>0</v>
      </c>
      <c r="P25" s="11">
        <v>717.32</v>
      </c>
      <c r="Q25" s="10">
        <v>0</v>
      </c>
      <c r="R25" s="9">
        <v>30.04</v>
      </c>
      <c r="S25" s="10">
        <f>SUM(M25:R25)</f>
        <v>2791.01</v>
      </c>
      <c r="T25" s="4">
        <v>418.65</v>
      </c>
      <c r="U25" s="4">
        <f t="shared" si="1"/>
        <v>3209.6600000000003</v>
      </c>
      <c r="V25" s="4"/>
    </row>
    <row r="26" spans="1:22" x14ac:dyDescent="0.3">
      <c r="A26" s="6">
        <v>45183</v>
      </c>
      <c r="B26" s="8" t="s">
        <v>109</v>
      </c>
      <c r="C26" s="8" t="s">
        <v>37</v>
      </c>
      <c r="D26" s="8" t="s">
        <v>86</v>
      </c>
      <c r="E26" s="8" t="s">
        <v>83</v>
      </c>
      <c r="F26" s="8" t="s">
        <v>71</v>
      </c>
      <c r="G26" s="8" t="s">
        <v>72</v>
      </c>
      <c r="H26" s="22">
        <v>6</v>
      </c>
      <c r="I26" s="9">
        <v>5090</v>
      </c>
      <c r="J26" s="9">
        <v>5090</v>
      </c>
      <c r="K26" s="9">
        <v>5090</v>
      </c>
      <c r="L26" s="8" t="s">
        <v>76</v>
      </c>
      <c r="M26" s="10">
        <v>6042.85</v>
      </c>
      <c r="N26" s="10">
        <v>0</v>
      </c>
      <c r="O26" s="10">
        <v>0</v>
      </c>
      <c r="P26" s="11">
        <v>2121.04</v>
      </c>
      <c r="Q26" s="10">
        <v>0</v>
      </c>
      <c r="R26" s="9">
        <v>88.83</v>
      </c>
      <c r="S26" s="10">
        <f>SUM(M26:R26)</f>
        <v>8252.7200000000012</v>
      </c>
      <c r="T26" s="4">
        <v>1237.9100000000001</v>
      </c>
      <c r="U26" s="4">
        <f t="shared" si="1"/>
        <v>9490.630000000001</v>
      </c>
      <c r="V26" s="4"/>
    </row>
    <row r="27" spans="1:22" x14ac:dyDescent="0.3">
      <c r="A27" s="6">
        <v>45184</v>
      </c>
      <c r="B27" s="8" t="s">
        <v>43</v>
      </c>
      <c r="C27" s="8" t="s">
        <v>42</v>
      </c>
      <c r="D27" s="8" t="s">
        <v>86</v>
      </c>
      <c r="E27" s="8" t="s">
        <v>83</v>
      </c>
      <c r="F27" s="8" t="s">
        <v>8</v>
      </c>
      <c r="G27" s="8" t="s">
        <v>84</v>
      </c>
      <c r="H27" s="22">
        <v>1</v>
      </c>
      <c r="I27" s="9">
        <v>296</v>
      </c>
      <c r="J27" s="9">
        <v>296</v>
      </c>
      <c r="K27" s="9">
        <v>296</v>
      </c>
      <c r="L27" s="8" t="s">
        <v>76</v>
      </c>
      <c r="M27" s="10">
        <v>667.68</v>
      </c>
      <c r="N27" s="10">
        <v>0</v>
      </c>
      <c r="O27" s="10">
        <v>0</v>
      </c>
      <c r="P27" s="11">
        <v>234.36</v>
      </c>
      <c r="Q27" s="10">
        <v>0</v>
      </c>
      <c r="R27" s="9">
        <v>9.82</v>
      </c>
      <c r="S27" s="10">
        <f>SUM(M27:R27)</f>
        <v>911.86</v>
      </c>
      <c r="T27" s="4">
        <v>136.77000000000001</v>
      </c>
      <c r="U27" s="4">
        <f t="shared" si="1"/>
        <v>1048.6300000000001</v>
      </c>
      <c r="V27" s="4"/>
    </row>
    <row r="28" spans="1:22" x14ac:dyDescent="0.3">
      <c r="A28" s="6">
        <v>45184</v>
      </c>
      <c r="B28" s="8" t="s">
        <v>41</v>
      </c>
      <c r="C28" s="8" t="s">
        <v>40</v>
      </c>
      <c r="D28" s="8" t="s">
        <v>86</v>
      </c>
      <c r="E28" s="8" t="s">
        <v>83</v>
      </c>
      <c r="F28" s="8" t="s">
        <v>87</v>
      </c>
      <c r="G28" s="8" t="s">
        <v>84</v>
      </c>
      <c r="H28" s="22">
        <v>5</v>
      </c>
      <c r="I28" s="9">
        <v>3700</v>
      </c>
      <c r="J28" s="9">
        <v>3700</v>
      </c>
      <c r="K28" s="9">
        <v>3700</v>
      </c>
      <c r="L28" s="8" t="s">
        <v>76</v>
      </c>
      <c r="M28" s="10">
        <v>7116.08</v>
      </c>
      <c r="N28" s="10">
        <v>0</v>
      </c>
      <c r="O28" s="10">
        <v>0</v>
      </c>
      <c r="P28" s="11">
        <v>2497.7399999999998</v>
      </c>
      <c r="Q28" s="10">
        <v>0</v>
      </c>
      <c r="R28" s="9">
        <v>104.61</v>
      </c>
      <c r="S28" s="10">
        <f>SUM(M28:R28)</f>
        <v>9718.43</v>
      </c>
      <c r="T28" s="4">
        <v>1457.77</v>
      </c>
      <c r="U28" s="4">
        <f t="shared" si="1"/>
        <v>11176.2</v>
      </c>
      <c r="V28" s="4"/>
    </row>
    <row r="29" spans="1:22" x14ac:dyDescent="0.3">
      <c r="A29" s="6">
        <v>45188</v>
      </c>
      <c r="B29" s="8" t="s">
        <v>53</v>
      </c>
      <c r="C29" s="8" t="s">
        <v>52</v>
      </c>
      <c r="D29" s="8" t="s">
        <v>86</v>
      </c>
      <c r="E29" s="8" t="s">
        <v>83</v>
      </c>
      <c r="F29" s="8" t="s">
        <v>71</v>
      </c>
      <c r="G29" s="8" t="s">
        <v>72</v>
      </c>
      <c r="H29" s="22">
        <v>4</v>
      </c>
      <c r="I29" s="9">
        <v>2627</v>
      </c>
      <c r="J29" s="9">
        <v>2627</v>
      </c>
      <c r="K29" s="9">
        <v>2627</v>
      </c>
      <c r="L29" s="8" t="s">
        <v>76</v>
      </c>
      <c r="M29" s="10">
        <v>4054.4</v>
      </c>
      <c r="N29" s="10">
        <v>0</v>
      </c>
      <c r="O29" s="10">
        <v>0</v>
      </c>
      <c r="P29" s="11">
        <v>1423.09</v>
      </c>
      <c r="Q29" s="10">
        <v>0</v>
      </c>
      <c r="R29" s="9">
        <v>59.6</v>
      </c>
      <c r="S29" s="10">
        <f>SUM(M29:R29)</f>
        <v>5537.09</v>
      </c>
      <c r="T29" s="4">
        <v>830.56</v>
      </c>
      <c r="U29" s="4">
        <f t="shared" si="1"/>
        <v>6367.65</v>
      </c>
      <c r="V29" s="4"/>
    </row>
    <row r="30" spans="1:22" x14ac:dyDescent="0.3">
      <c r="A30" s="6">
        <v>45174</v>
      </c>
      <c r="B30" s="8" t="s">
        <v>97</v>
      </c>
      <c r="C30" s="8" t="s">
        <v>19</v>
      </c>
      <c r="D30" s="8" t="s">
        <v>82</v>
      </c>
      <c r="E30" s="8" t="s">
        <v>83</v>
      </c>
      <c r="F30" s="8" t="s">
        <v>71</v>
      </c>
      <c r="G30" s="8" t="s">
        <v>72</v>
      </c>
      <c r="H30" s="22">
        <v>1</v>
      </c>
      <c r="I30" s="9">
        <v>770</v>
      </c>
      <c r="J30" s="9">
        <v>770</v>
      </c>
      <c r="K30" s="9">
        <v>770</v>
      </c>
      <c r="L30" s="8" t="s">
        <v>76</v>
      </c>
      <c r="M30" s="10">
        <v>1325.51</v>
      </c>
      <c r="N30" s="10">
        <v>0</v>
      </c>
      <c r="O30" s="10">
        <v>0</v>
      </c>
      <c r="P30" s="11">
        <v>404.28</v>
      </c>
      <c r="Q30" s="10">
        <v>0</v>
      </c>
      <c r="R30" s="9">
        <v>19.48</v>
      </c>
      <c r="S30" s="10">
        <f>SUM(M30:R30)</f>
        <v>1749.27</v>
      </c>
      <c r="T30" s="4">
        <v>262.39</v>
      </c>
      <c r="U30" s="4">
        <f t="shared" si="1"/>
        <v>2011.6599999999999</v>
      </c>
      <c r="V30" s="4"/>
    </row>
    <row r="31" spans="1:22" x14ac:dyDescent="0.3">
      <c r="A31" s="6">
        <v>45187</v>
      </c>
      <c r="B31" s="8" t="s">
        <v>118</v>
      </c>
      <c r="C31" s="8" t="s">
        <v>39</v>
      </c>
      <c r="D31" s="8" t="s">
        <v>82</v>
      </c>
      <c r="E31" s="8" t="s">
        <v>83</v>
      </c>
      <c r="F31" s="8" t="s">
        <v>71</v>
      </c>
      <c r="G31" s="8" t="s">
        <v>72</v>
      </c>
      <c r="H31" s="22">
        <v>3</v>
      </c>
      <c r="I31" s="9">
        <v>1759</v>
      </c>
      <c r="J31" s="9">
        <v>1759</v>
      </c>
      <c r="K31" s="9">
        <v>1759</v>
      </c>
      <c r="L31" s="8" t="s">
        <v>76</v>
      </c>
      <c r="M31" s="10">
        <v>2714.77</v>
      </c>
      <c r="N31" s="10">
        <v>0</v>
      </c>
      <c r="O31" s="10">
        <v>0</v>
      </c>
      <c r="P31" s="11">
        <v>952.89</v>
      </c>
      <c r="Q31" s="10">
        <v>0</v>
      </c>
      <c r="R31" s="9">
        <v>39.909999999999997</v>
      </c>
      <c r="S31" s="10">
        <f>SUM(M31:R31)</f>
        <v>3707.5699999999997</v>
      </c>
      <c r="T31" s="4">
        <v>556.14</v>
      </c>
      <c r="U31" s="4">
        <f t="shared" si="1"/>
        <v>4263.71</v>
      </c>
      <c r="V31" s="4"/>
    </row>
    <row r="32" spans="1:22" x14ac:dyDescent="0.3">
      <c r="A32" s="6">
        <v>45169</v>
      </c>
      <c r="B32" s="8" t="s">
        <v>98</v>
      </c>
      <c r="C32" s="8" t="s">
        <v>9</v>
      </c>
      <c r="D32" s="8" t="s">
        <v>99</v>
      </c>
      <c r="E32" s="8" t="s">
        <v>83</v>
      </c>
      <c r="F32" s="8" t="s">
        <v>71</v>
      </c>
      <c r="G32" s="8" t="s">
        <v>72</v>
      </c>
      <c r="H32" s="22">
        <v>4</v>
      </c>
      <c r="I32" s="9">
        <v>2804</v>
      </c>
      <c r="J32" s="9">
        <v>2804</v>
      </c>
      <c r="K32" s="9">
        <v>2804</v>
      </c>
      <c r="L32" s="8" t="s">
        <v>76</v>
      </c>
      <c r="M32" s="10">
        <v>4327.58</v>
      </c>
      <c r="N32" s="10">
        <v>0</v>
      </c>
      <c r="O32" s="10">
        <v>0</v>
      </c>
      <c r="P32" s="11">
        <v>1319.91</v>
      </c>
      <c r="Q32" s="10">
        <v>0</v>
      </c>
      <c r="R32" s="9">
        <v>63.61</v>
      </c>
      <c r="S32" s="10">
        <f>SUM(M32:R32)</f>
        <v>5711.0999999999995</v>
      </c>
      <c r="T32" s="4">
        <v>856.66</v>
      </c>
      <c r="U32" s="4">
        <f t="shared" si="1"/>
        <v>6567.7599999999993</v>
      </c>
      <c r="V32" s="4"/>
    </row>
    <row r="33" spans="1:29" x14ac:dyDescent="0.3">
      <c r="A33" s="6">
        <v>45177</v>
      </c>
      <c r="B33" s="8" t="s">
        <v>100</v>
      </c>
      <c r="C33" s="8" t="s">
        <v>27</v>
      </c>
      <c r="D33" s="8" t="s">
        <v>89</v>
      </c>
      <c r="E33" s="8" t="s">
        <v>83</v>
      </c>
      <c r="F33" s="8" t="s">
        <v>28</v>
      </c>
      <c r="G33" s="8" t="s">
        <v>29</v>
      </c>
      <c r="H33" s="22">
        <v>1</v>
      </c>
      <c r="I33" s="9">
        <v>375</v>
      </c>
      <c r="J33" s="9">
        <v>375</v>
      </c>
      <c r="K33" s="9">
        <v>375</v>
      </c>
      <c r="L33" s="8" t="s">
        <v>76</v>
      </c>
      <c r="M33" s="10">
        <v>845.88</v>
      </c>
      <c r="N33" s="10">
        <v>0</v>
      </c>
      <c r="O33" s="10">
        <v>0</v>
      </c>
      <c r="P33" s="11">
        <v>296.91000000000003</v>
      </c>
      <c r="Q33" s="10">
        <v>0</v>
      </c>
      <c r="R33" s="9">
        <v>12.43</v>
      </c>
      <c r="S33" s="10">
        <f>SUM(M33:R33)</f>
        <v>1155.22</v>
      </c>
      <c r="T33" s="4">
        <v>173.28</v>
      </c>
      <c r="U33" s="4">
        <f t="shared" si="1"/>
        <v>1328.5</v>
      </c>
      <c r="V33" s="4"/>
    </row>
    <row r="34" spans="1:29" s="13" customFormat="1" x14ac:dyDescent="0.3">
      <c r="A34" s="6">
        <v>45177</v>
      </c>
      <c r="B34" s="8" t="s">
        <v>101</v>
      </c>
      <c r="C34" s="8" t="s">
        <v>24</v>
      </c>
      <c r="D34" s="8" t="s">
        <v>89</v>
      </c>
      <c r="E34" s="8" t="s">
        <v>83</v>
      </c>
      <c r="F34" s="8" t="s">
        <v>25</v>
      </c>
      <c r="G34" s="8" t="s">
        <v>102</v>
      </c>
      <c r="H34" s="22">
        <v>1</v>
      </c>
      <c r="I34" s="9">
        <v>80</v>
      </c>
      <c r="J34" s="9">
        <v>80</v>
      </c>
      <c r="K34" s="28">
        <v>80</v>
      </c>
      <c r="L34" s="8" t="s">
        <v>76</v>
      </c>
      <c r="M34" s="10">
        <v>901</v>
      </c>
      <c r="N34" s="10">
        <v>0</v>
      </c>
      <c r="O34" s="10">
        <v>0</v>
      </c>
      <c r="P34" s="11">
        <v>316.25</v>
      </c>
      <c r="Q34" s="10">
        <v>0</v>
      </c>
      <c r="R34" s="9">
        <v>13.25</v>
      </c>
      <c r="S34" s="10">
        <f>SUM(M34:R34)</f>
        <v>1230.5</v>
      </c>
      <c r="T34" s="4">
        <v>184.58</v>
      </c>
      <c r="U34" s="4">
        <f t="shared" si="1"/>
        <v>1415.08</v>
      </c>
      <c r="V34" s="4"/>
      <c r="W34" s="5"/>
      <c r="X34" s="5"/>
      <c r="Y34" s="5"/>
      <c r="Z34" s="5"/>
      <c r="AA34" s="5"/>
      <c r="AB34" s="5"/>
      <c r="AC34" s="5"/>
    </row>
    <row r="35" spans="1:29" x14ac:dyDescent="0.3">
      <c r="A35" s="16">
        <v>45177</v>
      </c>
      <c r="B35" s="17" t="s">
        <v>103</v>
      </c>
      <c r="C35" s="17" t="s">
        <v>20</v>
      </c>
      <c r="D35" s="8" t="s">
        <v>82</v>
      </c>
      <c r="E35" s="8" t="s">
        <v>83</v>
      </c>
      <c r="F35" s="17" t="s">
        <v>71</v>
      </c>
      <c r="G35" s="17" t="s">
        <v>72</v>
      </c>
      <c r="H35" s="24">
        <v>1</v>
      </c>
      <c r="I35" s="18">
        <v>307</v>
      </c>
      <c r="J35" s="18">
        <v>307</v>
      </c>
      <c r="K35" s="18">
        <v>307</v>
      </c>
      <c r="L35" s="17" t="s">
        <v>76</v>
      </c>
      <c r="M35" s="19">
        <v>528.49</v>
      </c>
      <c r="N35" s="10">
        <v>0</v>
      </c>
      <c r="O35" s="10">
        <v>0</v>
      </c>
      <c r="P35" s="20">
        <v>185.5</v>
      </c>
      <c r="Q35" s="10">
        <v>0</v>
      </c>
      <c r="R35" s="18">
        <v>7.77</v>
      </c>
      <c r="S35" s="10">
        <f>SUM(M35:R35)</f>
        <v>721.76</v>
      </c>
      <c r="T35" s="4">
        <v>108.26</v>
      </c>
      <c r="U35" s="4">
        <f t="shared" si="1"/>
        <v>830.02</v>
      </c>
      <c r="V35" s="4"/>
    </row>
    <row r="36" spans="1:29" x14ac:dyDescent="0.3">
      <c r="A36" s="6">
        <v>45181</v>
      </c>
      <c r="B36" s="8" t="s">
        <v>104</v>
      </c>
      <c r="C36" s="8" t="s">
        <v>23</v>
      </c>
      <c r="D36" s="8" t="s">
        <v>82</v>
      </c>
      <c r="E36" s="8" t="s">
        <v>83</v>
      </c>
      <c r="F36" s="8" t="s">
        <v>105</v>
      </c>
      <c r="G36" s="8" t="s">
        <v>72</v>
      </c>
      <c r="H36" s="22">
        <v>2</v>
      </c>
      <c r="I36" s="9">
        <v>2016</v>
      </c>
      <c r="J36" s="9">
        <v>2016</v>
      </c>
      <c r="K36" s="9">
        <v>2016</v>
      </c>
      <c r="L36" s="8" t="s">
        <v>75</v>
      </c>
      <c r="M36" s="10">
        <v>3949.1</v>
      </c>
      <c r="N36" s="10">
        <v>0</v>
      </c>
      <c r="O36" s="10">
        <v>0</v>
      </c>
      <c r="P36" s="11">
        <v>1386.14</v>
      </c>
      <c r="Q36" s="10">
        <v>0</v>
      </c>
      <c r="R36" s="9">
        <v>58.06</v>
      </c>
      <c r="S36" s="10">
        <f>SUM(M36:R36)</f>
        <v>5393.3</v>
      </c>
      <c r="T36" s="4">
        <v>808.99</v>
      </c>
      <c r="U36" s="4">
        <f t="shared" si="1"/>
        <v>6202.29</v>
      </c>
      <c r="V36" s="4"/>
    </row>
  </sheetData>
  <sortState xmlns:xlrd2="http://schemas.microsoft.com/office/spreadsheetml/2017/richdata2" ref="A3:AC36">
    <sortCondition ref="C3:C36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a6305</cp:lastModifiedBy>
  <cp:lastPrinted>2023-09-27T07:24:27Z</cp:lastPrinted>
  <dcterms:created xsi:type="dcterms:W3CDTF">2017-07-28T10:59:11Z</dcterms:created>
  <dcterms:modified xsi:type="dcterms:W3CDTF">2023-09-28T17:16:17Z</dcterms:modified>
</cp:coreProperties>
</file>