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595DD67-58FE-4AF4-AB73-44E880E614CC}" xr6:coauthVersionLast="47" xr6:coauthVersionMax="47" xr10:uidLastSave="{00000000-0000-0000-0000-000000000000}"/>
  <bookViews>
    <workbookView xWindow="28680" yWindow="-120" windowWidth="20730" windowHeight="11040" xr2:uid="{F2B093D4-56C6-4193-AD36-317A75E3F057}"/>
  </bookViews>
  <sheets>
    <sheet name="sdrascd7-IEHAZMA1278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" i="1" l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<sst xmlns="http://schemas.openxmlformats.org/spreadsheetml/2006/main" count="602" uniqueCount="242">
  <si>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</si>
  <si>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</si>
  <si>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</si>
  <si>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</si>
  <si>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</si>
  <si>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</si>
  <si>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</si>
  <si>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</si>
  <si>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</si>
  <si>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</si>
  <si>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</si>
  <si>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</si>
  <si>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</si>
  <si>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</si>
  <si>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</si>
  <si>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</si>
  <si>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</si>
  <si>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</si>
  <si>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</si>
  <si>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</si>
  <si>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</si>
  <si>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</si>
  <si>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</si>
  <si>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</si>
  <si>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</si>
  <si>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</si>
  <si>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</si>
  <si>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</si>
  <si>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</si>
  <si>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</si>
  <si>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</si>
  <si>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</si>
  <si>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</si>
  <si>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</si>
  <si>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</si>
  <si>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</si>
  <si>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</si>
  <si>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</si>
  <si>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</si>
  <si>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</si>
  <si>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</si>
  <si>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</si>
  <si>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</si>
  <si>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</si>
  <si>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</si>
  <si>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</si>
  <si>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</si>
  <si>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</si>
  <si>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</si>
  <si>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</si>
  <si>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</si>
  <si>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</si>
  <si>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</si>
  <si>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</si>
  <si>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</si>
  <si>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</si>
  <si>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</si>
  <si>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</si>
  <si>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</si>
  <si>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</si>
  <si>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</si>
  <si>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</si>
  <si>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</si>
  <si>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</si>
  <si>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</si>
  <si>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</si>
  <si>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</si>
  <si>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</si>
  <si>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</si>
  <si>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</si>
  <si>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</si>
  <si>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</si>
  <si>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</si>
  <si>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</si>
  <si>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</si>
  <si>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VRYBU</t>
  </si>
  <si>
    <t>VRYBURG</t>
  </si>
  <si>
    <t xml:space="preserve">OPTOMETRIST                        </t>
  </si>
  <si>
    <t xml:space="preserve">                                   </t>
  </si>
  <si>
    <t>CAPET</t>
  </si>
  <si>
    <t>CAPE TOWN</t>
  </si>
  <si>
    <t xml:space="preserve">LUGGAGE WAREHOUSE                  </t>
  </si>
  <si>
    <t>DBC</t>
  </si>
  <si>
    <t>LESIREE COETZEE</t>
  </si>
  <si>
    <t>reece</t>
  </si>
  <si>
    <t>yes</t>
  </si>
  <si>
    <t>FUE / doc</t>
  </si>
  <si>
    <t>POD received from cell 0685031074 M</t>
  </si>
  <si>
    <t>BOXES</t>
  </si>
  <si>
    <t>no</t>
  </si>
  <si>
    <t xml:space="preserve">COIRTEX WAREHOUSE                  </t>
  </si>
  <si>
    <t>PATEN</t>
  </si>
  <si>
    <t>PATENSIE</t>
  </si>
  <si>
    <t xml:space="preserve">PATENSIE AGRIMARK                  </t>
  </si>
  <si>
    <t>RD:HHSAR00227757</t>
  </si>
  <si>
    <t>.</t>
  </si>
  <si>
    <t>RABIA</t>
  </si>
  <si>
    <t>PATENSIE AGRIMARK</t>
  </si>
  <si>
    <t>CSH / FUE / doc</t>
  </si>
  <si>
    <t>POD received from cell 0684294152 M</t>
  </si>
  <si>
    <t>PARCEL</t>
  </si>
  <si>
    <t>JOHAN</t>
  </si>
  <si>
    <t>JOHANNESBURG</t>
  </si>
  <si>
    <t xml:space="preserve">TIMBERBAY SERV.                    </t>
  </si>
  <si>
    <t>BRIT1</t>
  </si>
  <si>
    <t>BRITS</t>
  </si>
  <si>
    <t xml:space="preserve">TALTEC                             </t>
  </si>
  <si>
    <t>NA</t>
  </si>
  <si>
    <t>TRAVIS</t>
  </si>
  <si>
    <t>Lesley</t>
  </si>
  <si>
    <t>POD received from cell 0646961472 M</t>
  </si>
  <si>
    <t>DARLI</t>
  </si>
  <si>
    <t>DARLING</t>
  </si>
  <si>
    <t xml:space="preserve">CLOOF WINE EST                     </t>
  </si>
  <si>
    <t>MIDD2</t>
  </si>
  <si>
    <t>MIDDELBURG (Mpumalanga)</t>
  </si>
  <si>
    <t xml:space="preserve">CHRIS SONNEKUS                     </t>
  </si>
  <si>
    <t>CHRIS SONNEKUS</t>
  </si>
  <si>
    <t>POD received from cell 0769043110 M</t>
  </si>
  <si>
    <t xml:space="preserve">IPINI                              </t>
  </si>
  <si>
    <t>RANDB</t>
  </si>
  <si>
    <t>RANDBURG</t>
  </si>
  <si>
    <t xml:space="preserve">NA                                 </t>
  </si>
  <si>
    <t>ON1</t>
  </si>
  <si>
    <t>BELINDA</t>
  </si>
  <si>
    <t>IPINI</t>
  </si>
  <si>
    <t>LWAZI</t>
  </si>
  <si>
    <t>FUE / DOC</t>
  </si>
  <si>
    <t xml:space="preserve">TIMBERBAY SERVICES                 </t>
  </si>
  <si>
    <t>?</t>
  </si>
  <si>
    <t xml:space="preserve">TRAVERSE </t>
  </si>
  <si>
    <t xml:space="preserve">CHIA </t>
  </si>
  <si>
    <t>Traverse</t>
  </si>
  <si>
    <t>POD received from cell 0822621815 M</t>
  </si>
  <si>
    <t xml:space="preserve">Flyer </t>
  </si>
  <si>
    <t xml:space="preserve">KP OPTIM                           </t>
  </si>
  <si>
    <t>HERMA</t>
  </si>
  <si>
    <t>HERMANUS</t>
  </si>
  <si>
    <t xml:space="preserve">ROUKE TRUST                        </t>
  </si>
  <si>
    <t>ARTHUR</t>
  </si>
  <si>
    <t>ILLEG</t>
  </si>
  <si>
    <t>POD received from cell 0737748150 M</t>
  </si>
  <si>
    <t>CLANW</t>
  </si>
  <si>
    <t>CLANWILLIAM</t>
  </si>
  <si>
    <t xml:space="preserve">CLANWILLIAM AGRIMARK               </t>
  </si>
  <si>
    <t>Christeline</t>
  </si>
  <si>
    <t>CSH / FUE / doc / NDC</t>
  </si>
  <si>
    <t>TONGA</t>
  </si>
  <si>
    <t>TONGAAT</t>
  </si>
  <si>
    <t xml:space="preserve">DAVE DRUCE                         </t>
  </si>
  <si>
    <t>Nokwazi west Gate Parcel Count</t>
  </si>
  <si>
    <t>POD received from cell 0847863055 M</t>
  </si>
  <si>
    <t>KEMPT</t>
  </si>
  <si>
    <t>KEMPTON PARK</t>
  </si>
  <si>
    <t xml:space="preserve">ARMCO                              </t>
  </si>
  <si>
    <t>kanes</t>
  </si>
  <si>
    <t>POD received from cell 0648984486 M</t>
  </si>
  <si>
    <t>PINET</t>
  </si>
  <si>
    <t>PINETOWN</t>
  </si>
  <si>
    <t xml:space="preserve">TECTRA AUTOMATION                  </t>
  </si>
  <si>
    <t>BRIAN</t>
  </si>
  <si>
    <t>Carriston</t>
  </si>
  <si>
    <t>Late Linehaul Delayed Beyond Skynet Control</t>
  </si>
  <si>
    <t>UAT</t>
  </si>
  <si>
    <t>POD received from cell 0684745132 M</t>
  </si>
  <si>
    <t>DELMA</t>
  </si>
  <si>
    <t>DELMAS</t>
  </si>
  <si>
    <t xml:space="preserve">DIAMOND IMPLEMENTS                 </t>
  </si>
  <si>
    <t>BOKSB</t>
  </si>
  <si>
    <t>BOKSBURG</t>
  </si>
  <si>
    <t xml:space="preserve">AFNET                              </t>
  </si>
  <si>
    <t>SHANNON DE JAGER</t>
  </si>
  <si>
    <t>ADELE PELSER</t>
  </si>
  <si>
    <t>Nathi</t>
  </si>
  <si>
    <t>POD received from cell 0839573774 M</t>
  </si>
  <si>
    <t>bO</t>
  </si>
  <si>
    <t>HANNELIE DE JAGER</t>
  </si>
  <si>
    <t>Hannelie</t>
  </si>
  <si>
    <t>POD received from cell 0810613300 M</t>
  </si>
  <si>
    <t>GRAHA</t>
  </si>
  <si>
    <t>GRAHAMSTOWN</t>
  </si>
  <si>
    <t xml:space="preserve">BEAUTIFUL HOUSE                    </t>
  </si>
  <si>
    <t>TRACY MILLS</t>
  </si>
  <si>
    <t>tunnis</t>
  </si>
  <si>
    <t>POD received from cell 0799780879 M</t>
  </si>
  <si>
    <t>RUSTE</t>
  </si>
  <si>
    <t>RUSTENBURG</t>
  </si>
  <si>
    <t xml:space="preserve">PLST G6 G DRUM                     </t>
  </si>
  <si>
    <t>RAYLIEN-GODDARD</t>
  </si>
  <si>
    <t>raylian</t>
  </si>
  <si>
    <t>POD received from cell 0632354890 M</t>
  </si>
  <si>
    <t xml:space="preserve">TAL TEC                            </t>
  </si>
  <si>
    <t xml:space="preserve">TIMBERBAY SERVICE                  </t>
  </si>
  <si>
    <t>073 6273 052</t>
  </si>
  <si>
    <t>THIA</t>
  </si>
  <si>
    <t>SOME2</t>
  </si>
  <si>
    <t>SOMERSET WEST</t>
  </si>
  <si>
    <t xml:space="preserve">ANDRIES VISSER                     </t>
  </si>
  <si>
    <t>CLOOF</t>
  </si>
  <si>
    <t>r visser</t>
  </si>
  <si>
    <t>POD received from cell 0834489713 M</t>
  </si>
  <si>
    <t>VANDE</t>
  </si>
  <si>
    <t>VANDERBIJLPARK</t>
  </si>
  <si>
    <t xml:space="preserve">WERNER NELL                        </t>
  </si>
  <si>
    <t>PRETORIOUS ARMAND</t>
  </si>
  <si>
    <t>POD received from cell 0639164839 M</t>
  </si>
  <si>
    <t>DURBA</t>
  </si>
  <si>
    <t>DURBAN</t>
  </si>
  <si>
    <t xml:space="preserve">BEARE FAM HOLDINGS                 </t>
  </si>
  <si>
    <t>JULIAN BEARE</t>
  </si>
  <si>
    <t xml:space="preserve">ROBERT                        </t>
  </si>
  <si>
    <t xml:space="preserve">                                        </t>
  </si>
  <si>
    <t xml:space="preserve">SHARON SMALL-SMILLIE               </t>
  </si>
  <si>
    <t>SHARON SMALL-SMILLIE</t>
  </si>
  <si>
    <t>POD received from cell 0766666605 M</t>
  </si>
  <si>
    <t xml:space="preserve">HELEN DREYER                       </t>
  </si>
  <si>
    <t>Prince</t>
  </si>
  <si>
    <t xml:space="preserve">EUGENE ALEN VD WAT                 </t>
  </si>
  <si>
    <t>EUGENE ALEN VD WAT</t>
  </si>
  <si>
    <t>POD received from cell 0724573138 M</t>
  </si>
  <si>
    <t>VRED4</t>
  </si>
  <si>
    <t>VREDENDAL</t>
  </si>
  <si>
    <t xml:space="preserve">BS INTERIORS                       </t>
  </si>
  <si>
    <t>LOLA</t>
  </si>
  <si>
    <t>Elizma</t>
  </si>
  <si>
    <t xml:space="preserve">DREIERS IFAFI CC                   </t>
  </si>
  <si>
    <t>TRIENIE</t>
  </si>
  <si>
    <t>Company Closed</t>
  </si>
  <si>
    <t>LTT</t>
  </si>
  <si>
    <t>HND / CSH / FUE / doc</t>
  </si>
  <si>
    <t>POD received from cell 0848635799 M</t>
  </si>
  <si>
    <t>UMHLA</t>
  </si>
  <si>
    <t>UMHLANGA ROCKS</t>
  </si>
  <si>
    <t xml:space="preserve">CELLINI - GATEWAY                  </t>
  </si>
  <si>
    <t xml:space="preserve">LUGGAGE GLOVE                      </t>
  </si>
  <si>
    <t>LUSANDA SNYMANO</t>
  </si>
  <si>
    <t>SHARON</t>
  </si>
  <si>
    <t>suleman</t>
  </si>
  <si>
    <t xml:space="preserve">BRAAI   BBQ                        </t>
  </si>
  <si>
    <t>JESSICA</t>
  </si>
  <si>
    <t>MICHAELA</t>
  </si>
  <si>
    <t>july 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</si>
</sst>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72B3-8F49-4940-A30F-421867459B4B}">
  <dimension ref="A1:CN27"/>
  <sheetViews>
    <sheetView tabSelected="1" topLeftCell="A13" workbookViewId="0">
      <selection activeCell="A29" sqref="A29:XFD29"/>
    </sheetView>
  </sheetViews>
  <sheetFormatPr defaultRowHeight="14.4" x14ac:dyDescent="0.3"/>
  <cols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"009941379856D"</f>
        <v>009941379856D</v>
      </c>
      <c r="F2" s="3">
        <v>44985</v>
      </c>
      <c r="G2">
        <v>202401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267.97000000000003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46.1</v>
      </c>
      <c r="BJ2">
        <v>81.8</v>
      </c>
      <c r="BK2">
        <v>82</v>
      </c>
      <c r="BL2">
        <v>798.66</v>
      </c>
      <c r="BM2">
        <v>119.8</v>
      </c>
      <c r="BN2">
        <v>918.46</v>
      </c>
      <c r="BO2">
        <v>918.46</v>
      </c>
      <c r="BR2" t="s">
        <v>83</v>
      </c>
      <c r="BS2" s="3">
        <v>44987</v>
      </c>
      <c r="BT2" s="4">
        <v>0.3888888888888889</v>
      </c>
      <c r="BU2" t="s">
        <v>84</v>
      </c>
      <c r="BV2" t="s">
        <v>85</v>
      </c>
      <c r="BY2">
        <v>408960</v>
      </c>
      <c r="BZ2" t="s">
        <v>86</v>
      </c>
      <c r="CA2" t="s">
        <v>87</v>
      </c>
      <c r="CC2" t="s">
        <v>80</v>
      </c>
      <c r="CD2">
        <v>7945</v>
      </c>
      <c r="CE2" t="s">
        <v>88</v>
      </c>
      <c r="CF2" s="3">
        <v>44988</v>
      </c>
      <c r="CI2">
        <v>3</v>
      </c>
      <c r="CJ2">
        <v>2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"009942358138"</f>
        <v>009942358138</v>
      </c>
      <c r="F3" s="3">
        <v>45033</v>
      </c>
      <c r="G3">
        <v>202401</v>
      </c>
      <c r="H3" t="s">
        <v>79</v>
      </c>
      <c r="I3" t="s">
        <v>80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"JOB:12100                     "</f>
        <v xml:space="preserve">JOB:12100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15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98.33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21.5</v>
      </c>
      <c r="BJ3">
        <v>26</v>
      </c>
      <c r="BK3">
        <v>26</v>
      </c>
      <c r="BL3">
        <v>304.10000000000002</v>
      </c>
      <c r="BM3">
        <v>45.62</v>
      </c>
      <c r="BN3">
        <v>349.72</v>
      </c>
      <c r="BO3">
        <v>349.72</v>
      </c>
      <c r="BP3" t="s">
        <v>94</v>
      </c>
      <c r="BQ3" t="s">
        <v>95</v>
      </c>
      <c r="BR3" t="s">
        <v>96</v>
      </c>
      <c r="BS3" s="3">
        <v>45035</v>
      </c>
      <c r="BT3" s="4">
        <v>0.64930555555555558</v>
      </c>
      <c r="BU3" t="s">
        <v>97</v>
      </c>
      <c r="BV3" t="s">
        <v>85</v>
      </c>
      <c r="BY3">
        <v>129795.45</v>
      </c>
      <c r="BZ3" t="s">
        <v>98</v>
      </c>
      <c r="CA3" t="s">
        <v>99</v>
      </c>
      <c r="CC3" t="s">
        <v>92</v>
      </c>
      <c r="CD3">
        <v>6335</v>
      </c>
      <c r="CE3" t="s">
        <v>100</v>
      </c>
      <c r="CF3" s="3">
        <v>45035</v>
      </c>
      <c r="CI3">
        <v>3</v>
      </c>
      <c r="CJ3">
        <v>2</v>
      </c>
      <c r="CK3">
        <v>43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"009943339121"</f>
        <v>009943339121</v>
      </c>
      <c r="F4" s="3">
        <v>45033</v>
      </c>
      <c r="G4">
        <v>202401</v>
      </c>
      <c r="H4" t="s">
        <v>101</v>
      </c>
      <c r="I4" t="s">
        <v>102</v>
      </c>
      <c r="J4" t="s">
        <v>103</v>
      </c>
      <c r="K4" t="s">
        <v>78</v>
      </c>
      <c r="L4" t="s">
        <v>104</v>
      </c>
      <c r="M4" t="s">
        <v>105</v>
      </c>
      <c r="N4" t="s">
        <v>106</v>
      </c>
      <c r="O4" t="s">
        <v>82</v>
      </c>
      <c r="P4" t="str">
        <f>"JNX2905399896                 "</f>
        <v xml:space="preserve">JNX2905399896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62.94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1.4</v>
      </c>
      <c r="BJ4">
        <v>1.6</v>
      </c>
      <c r="BK4">
        <v>2</v>
      </c>
      <c r="BL4">
        <v>186.94</v>
      </c>
      <c r="BM4">
        <v>28.04</v>
      </c>
      <c r="BN4">
        <v>214.98</v>
      </c>
      <c r="BO4">
        <v>214.98</v>
      </c>
      <c r="BQ4" t="s">
        <v>107</v>
      </c>
      <c r="BR4" t="s">
        <v>108</v>
      </c>
      <c r="BS4" s="3">
        <v>45034</v>
      </c>
      <c r="BT4" s="4">
        <v>0.62569444444444444</v>
      </c>
      <c r="BU4" t="s">
        <v>109</v>
      </c>
      <c r="BV4" t="s">
        <v>85</v>
      </c>
      <c r="BY4">
        <v>7934.07</v>
      </c>
      <c r="BZ4" t="s">
        <v>86</v>
      </c>
      <c r="CA4" t="s">
        <v>110</v>
      </c>
      <c r="CC4" t="s">
        <v>105</v>
      </c>
      <c r="CD4">
        <v>250</v>
      </c>
      <c r="CE4" t="s">
        <v>100</v>
      </c>
      <c r="CF4" s="3">
        <v>45035</v>
      </c>
      <c r="CI4">
        <v>1</v>
      </c>
      <c r="CJ4">
        <v>1</v>
      </c>
      <c r="CK4">
        <v>43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"009943077352"</f>
        <v>009943077352</v>
      </c>
      <c r="F5" s="3">
        <v>45034</v>
      </c>
      <c r="G5">
        <v>202401</v>
      </c>
      <c r="H5" t="s">
        <v>111</v>
      </c>
      <c r="I5" t="s">
        <v>112</v>
      </c>
      <c r="J5" t="s">
        <v>113</v>
      </c>
      <c r="K5" t="s">
        <v>78</v>
      </c>
      <c r="L5" t="s">
        <v>114</v>
      </c>
      <c r="M5" t="s">
        <v>115</v>
      </c>
      <c r="N5" t="s">
        <v>116</v>
      </c>
      <c r="O5" t="s">
        <v>82</v>
      </c>
      <c r="P5" t="str">
        <f>"1080                          "</f>
        <v xml:space="preserve">1080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268.83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6</v>
      </c>
      <c r="BI5">
        <v>78.5</v>
      </c>
      <c r="BJ5">
        <v>29</v>
      </c>
      <c r="BK5">
        <v>79</v>
      </c>
      <c r="BL5">
        <v>781.31</v>
      </c>
      <c r="BM5">
        <v>117.2</v>
      </c>
      <c r="BN5">
        <v>898.51</v>
      </c>
      <c r="BO5">
        <v>898.51</v>
      </c>
      <c r="BR5" t="s">
        <v>95</v>
      </c>
      <c r="BS5" s="3">
        <v>45036</v>
      </c>
      <c r="BT5" s="4">
        <v>0.49722222222222223</v>
      </c>
      <c r="BU5" t="s">
        <v>117</v>
      </c>
      <c r="BV5" t="s">
        <v>85</v>
      </c>
      <c r="BY5">
        <v>145243.9</v>
      </c>
      <c r="BZ5" t="s">
        <v>86</v>
      </c>
      <c r="CA5" t="s">
        <v>118</v>
      </c>
      <c r="CC5" t="s">
        <v>115</v>
      </c>
      <c r="CD5">
        <v>1034</v>
      </c>
      <c r="CE5" t="s">
        <v>100</v>
      </c>
      <c r="CF5" s="3">
        <v>45036</v>
      </c>
      <c r="CI5">
        <v>3</v>
      </c>
      <c r="CJ5">
        <v>2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"009943185053"</f>
        <v>009943185053</v>
      </c>
      <c r="F6" s="3">
        <v>45034</v>
      </c>
      <c r="G6">
        <v>202401</v>
      </c>
      <c r="H6" t="s">
        <v>79</v>
      </c>
      <c r="I6" t="s">
        <v>80</v>
      </c>
      <c r="J6" t="s">
        <v>119</v>
      </c>
      <c r="K6" t="s">
        <v>78</v>
      </c>
      <c r="L6" t="s">
        <v>120</v>
      </c>
      <c r="M6" t="s">
        <v>121</v>
      </c>
      <c r="N6" t="s">
        <v>122</v>
      </c>
      <c r="O6" t="s">
        <v>123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334.46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13.5</v>
      </c>
      <c r="BJ6">
        <v>29</v>
      </c>
      <c r="BK6">
        <v>29</v>
      </c>
      <c r="BL6">
        <v>965.52</v>
      </c>
      <c r="BM6">
        <v>144.83000000000001</v>
      </c>
      <c r="BN6">
        <v>1110.3499999999999</v>
      </c>
      <c r="BO6">
        <v>1110.3499999999999</v>
      </c>
      <c r="BQ6" t="s">
        <v>124</v>
      </c>
      <c r="BR6" t="s">
        <v>125</v>
      </c>
      <c r="BS6" s="3">
        <v>45035</v>
      </c>
      <c r="BT6" s="4">
        <v>0.4375</v>
      </c>
      <c r="BU6" t="s">
        <v>126</v>
      </c>
      <c r="BV6" t="s">
        <v>85</v>
      </c>
      <c r="BY6">
        <v>144843.16</v>
      </c>
      <c r="BZ6" t="s">
        <v>127</v>
      </c>
      <c r="CC6" t="s">
        <v>121</v>
      </c>
      <c r="CD6">
        <v>2194</v>
      </c>
      <c r="CE6" t="s">
        <v>100</v>
      </c>
      <c r="CF6" s="3">
        <v>45035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"080010801838"</f>
        <v>080010801838</v>
      </c>
      <c r="F7" s="3">
        <v>45034</v>
      </c>
      <c r="G7">
        <v>202401</v>
      </c>
      <c r="H7" t="s">
        <v>104</v>
      </c>
      <c r="I7" t="s">
        <v>105</v>
      </c>
      <c r="J7" t="s">
        <v>106</v>
      </c>
      <c r="K7" t="s">
        <v>78</v>
      </c>
      <c r="L7" t="s">
        <v>101</v>
      </c>
      <c r="M7" t="s">
        <v>102</v>
      </c>
      <c r="N7" t="s">
        <v>128</v>
      </c>
      <c r="O7" t="s">
        <v>123</v>
      </c>
      <c r="P7" t="str">
        <f>"Collection for Timberbay      "</f>
        <v xml:space="preserve">Collection for Timberbay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64.900000000000006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2.1</v>
      </c>
      <c r="BJ7">
        <v>2.8</v>
      </c>
      <c r="BK7">
        <v>3</v>
      </c>
      <c r="BL7">
        <v>187.36</v>
      </c>
      <c r="BM7">
        <v>28.1</v>
      </c>
      <c r="BN7">
        <v>215.46</v>
      </c>
      <c r="BO7">
        <v>215.46</v>
      </c>
      <c r="BP7" t="s">
        <v>129</v>
      </c>
      <c r="BQ7" t="s">
        <v>130</v>
      </c>
      <c r="BR7" t="s">
        <v>131</v>
      </c>
      <c r="BS7" s="3">
        <v>45036</v>
      </c>
      <c r="BT7" s="4">
        <v>0.35000000000000003</v>
      </c>
      <c r="BU7" t="s">
        <v>132</v>
      </c>
      <c r="BV7" t="s">
        <v>85</v>
      </c>
      <c r="BY7">
        <v>13824</v>
      </c>
      <c r="CA7" t="s">
        <v>133</v>
      </c>
      <c r="CC7" t="s">
        <v>102</v>
      </c>
      <c r="CD7">
        <v>2193</v>
      </c>
      <c r="CE7" t="s">
        <v>134</v>
      </c>
      <c r="CF7" s="3">
        <v>45036</v>
      </c>
      <c r="CI7">
        <v>1</v>
      </c>
      <c r="CJ7">
        <v>1</v>
      </c>
      <c r="CK7">
        <v>23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"009943185048"</f>
        <v>009943185048</v>
      </c>
      <c r="F8" s="3">
        <v>45035</v>
      </c>
      <c r="G8">
        <v>202401</v>
      </c>
      <c r="H8" t="s">
        <v>79</v>
      </c>
      <c r="I8" t="s">
        <v>80</v>
      </c>
      <c r="J8" t="s">
        <v>135</v>
      </c>
      <c r="K8" t="s">
        <v>78</v>
      </c>
      <c r="L8" t="s">
        <v>136</v>
      </c>
      <c r="M8" t="s">
        <v>137</v>
      </c>
      <c r="N8" t="s">
        <v>138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49.28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0.4</v>
      </c>
      <c r="BJ8">
        <v>1.6</v>
      </c>
      <c r="BK8">
        <v>2</v>
      </c>
      <c r="BL8">
        <v>147.52000000000001</v>
      </c>
      <c r="BM8">
        <v>22.13</v>
      </c>
      <c r="BN8">
        <v>169.65</v>
      </c>
      <c r="BO8">
        <v>169.65</v>
      </c>
      <c r="BQ8" t="s">
        <v>139</v>
      </c>
      <c r="BR8" t="s">
        <v>95</v>
      </c>
      <c r="BS8" s="3">
        <v>45036</v>
      </c>
      <c r="BT8" s="4">
        <v>0.8520833333333333</v>
      </c>
      <c r="BU8" t="s">
        <v>140</v>
      </c>
      <c r="BV8" t="s">
        <v>85</v>
      </c>
      <c r="BY8">
        <v>7924.14</v>
      </c>
      <c r="BZ8" t="s">
        <v>86</v>
      </c>
      <c r="CA8" t="s">
        <v>141</v>
      </c>
      <c r="CC8" t="s">
        <v>137</v>
      </c>
      <c r="CD8">
        <v>7200</v>
      </c>
      <c r="CE8" t="s">
        <v>100</v>
      </c>
      <c r="CF8" s="3">
        <v>45037</v>
      </c>
      <c r="CI8">
        <v>2</v>
      </c>
      <c r="CJ8">
        <v>1</v>
      </c>
      <c r="CK8">
        <v>44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"009942358129"</f>
        <v>009942358129</v>
      </c>
      <c r="F9" s="3">
        <v>45021</v>
      </c>
      <c r="G9">
        <v>202401</v>
      </c>
      <c r="H9" t="s">
        <v>79</v>
      </c>
      <c r="I9" t="s">
        <v>80</v>
      </c>
      <c r="J9" t="s">
        <v>90</v>
      </c>
      <c r="K9" t="s">
        <v>78</v>
      </c>
      <c r="L9" t="s">
        <v>142</v>
      </c>
      <c r="M9" t="s">
        <v>143</v>
      </c>
      <c r="N9" t="s">
        <v>144</v>
      </c>
      <c r="O9" t="s">
        <v>82</v>
      </c>
      <c r="P9" t="str">
        <f>"12082                         "</f>
        <v xml:space="preserve">12082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15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49.28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3.5</v>
      </c>
      <c r="BJ9">
        <v>5.3</v>
      </c>
      <c r="BK9">
        <v>6</v>
      </c>
      <c r="BL9">
        <v>162.52000000000001</v>
      </c>
      <c r="BM9">
        <v>24.38</v>
      </c>
      <c r="BN9">
        <v>186.9</v>
      </c>
      <c r="BO9">
        <v>186.9</v>
      </c>
      <c r="BR9" t="s">
        <v>96</v>
      </c>
      <c r="BS9" s="3">
        <v>45027</v>
      </c>
      <c r="BT9" s="4">
        <v>0.45069444444444445</v>
      </c>
      <c r="BU9" t="s">
        <v>145</v>
      </c>
      <c r="BV9" t="s">
        <v>85</v>
      </c>
      <c r="BY9">
        <v>26539.8</v>
      </c>
      <c r="BZ9" t="s">
        <v>146</v>
      </c>
      <c r="CC9" t="s">
        <v>143</v>
      </c>
      <c r="CD9">
        <v>8135</v>
      </c>
      <c r="CE9" t="s">
        <v>100</v>
      </c>
      <c r="CI9">
        <v>2</v>
      </c>
      <c r="CJ9">
        <v>4</v>
      </c>
      <c r="CK9">
        <v>44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"009942358130"</f>
        <v>009942358130</v>
      </c>
      <c r="F10" s="3">
        <v>45021</v>
      </c>
      <c r="G10">
        <v>202401</v>
      </c>
      <c r="H10" t="s">
        <v>79</v>
      </c>
      <c r="I10" t="s">
        <v>80</v>
      </c>
      <c r="J10" t="s">
        <v>90</v>
      </c>
      <c r="K10" t="s">
        <v>78</v>
      </c>
      <c r="L10" t="s">
        <v>147</v>
      </c>
      <c r="M10" t="s">
        <v>148</v>
      </c>
      <c r="N10" t="s">
        <v>149</v>
      </c>
      <c r="O10" t="s">
        <v>82</v>
      </c>
      <c r="P10" t="str">
        <f>"13146                         "</f>
        <v xml:space="preserve">13146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62.94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2.2000000000000002</v>
      </c>
      <c r="BJ10">
        <v>2.6</v>
      </c>
      <c r="BK10">
        <v>3</v>
      </c>
      <c r="BL10">
        <v>201.94</v>
      </c>
      <c r="BM10">
        <v>30.29</v>
      </c>
      <c r="BN10">
        <v>232.23</v>
      </c>
      <c r="BO10">
        <v>232.23</v>
      </c>
      <c r="BR10" t="s">
        <v>96</v>
      </c>
      <c r="BS10" s="3">
        <v>45027</v>
      </c>
      <c r="BT10" s="4">
        <v>0.51458333333333328</v>
      </c>
      <c r="BU10" t="s">
        <v>150</v>
      </c>
      <c r="BV10" t="s">
        <v>85</v>
      </c>
      <c r="BY10">
        <v>12883.32</v>
      </c>
      <c r="BZ10" t="s">
        <v>98</v>
      </c>
      <c r="CA10" t="s">
        <v>151</v>
      </c>
      <c r="CC10" t="s">
        <v>148</v>
      </c>
      <c r="CD10">
        <v>4399</v>
      </c>
      <c r="CE10" t="s">
        <v>100</v>
      </c>
      <c r="CF10" s="3">
        <v>45028</v>
      </c>
      <c r="CI10">
        <v>3</v>
      </c>
      <c r="CJ10">
        <v>4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"009942358131"</f>
        <v>009942358131</v>
      </c>
      <c r="F11" s="3">
        <v>45021</v>
      </c>
      <c r="G11">
        <v>202401</v>
      </c>
      <c r="H11" t="s">
        <v>79</v>
      </c>
      <c r="I11" t="s">
        <v>80</v>
      </c>
      <c r="J11" t="s">
        <v>90</v>
      </c>
      <c r="K11" t="s">
        <v>78</v>
      </c>
      <c r="L11" t="s">
        <v>152</v>
      </c>
      <c r="M11" t="s">
        <v>153</v>
      </c>
      <c r="N11" t="s">
        <v>154</v>
      </c>
      <c r="O11" t="s">
        <v>82</v>
      </c>
      <c r="P11" t="str">
        <f>"13155                         "</f>
        <v xml:space="preserve">13155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15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44.63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2.6</v>
      </c>
      <c r="BJ11">
        <v>3.2</v>
      </c>
      <c r="BK11">
        <v>4</v>
      </c>
      <c r="BL11">
        <v>149.08000000000001</v>
      </c>
      <c r="BM11">
        <v>22.36</v>
      </c>
      <c r="BN11">
        <v>171.44</v>
      </c>
      <c r="BO11">
        <v>171.44</v>
      </c>
      <c r="BR11" t="s">
        <v>96</v>
      </c>
      <c r="BS11" s="3">
        <v>45027</v>
      </c>
      <c r="BT11" s="4">
        <v>0.3666666666666667</v>
      </c>
      <c r="BU11" t="s">
        <v>155</v>
      </c>
      <c r="BV11" t="s">
        <v>85</v>
      </c>
      <c r="BY11">
        <v>15926.4</v>
      </c>
      <c r="BZ11" t="s">
        <v>98</v>
      </c>
      <c r="CA11" t="s">
        <v>156</v>
      </c>
      <c r="CC11" t="s">
        <v>153</v>
      </c>
      <c r="CD11">
        <v>1600</v>
      </c>
      <c r="CE11" t="s">
        <v>100</v>
      </c>
      <c r="CF11" s="3">
        <v>45028</v>
      </c>
      <c r="CI11">
        <v>2</v>
      </c>
      <c r="CJ11">
        <v>4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"009942837148"</f>
        <v>009942837148</v>
      </c>
      <c r="F12" s="3">
        <v>45027</v>
      </c>
      <c r="G12">
        <v>202401</v>
      </c>
      <c r="H12" t="s">
        <v>157</v>
      </c>
      <c r="I12" t="s">
        <v>158</v>
      </c>
      <c r="J12" t="s">
        <v>159</v>
      </c>
      <c r="K12" t="s">
        <v>78</v>
      </c>
      <c r="L12" t="s">
        <v>101</v>
      </c>
      <c r="M12" t="s">
        <v>102</v>
      </c>
      <c r="N12" t="s">
        <v>159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44.63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13.5</v>
      </c>
      <c r="BK12">
        <v>14</v>
      </c>
      <c r="BL12">
        <v>134.08000000000001</v>
      </c>
      <c r="BM12">
        <v>20.11</v>
      </c>
      <c r="BN12">
        <v>154.19</v>
      </c>
      <c r="BO12">
        <v>154.19</v>
      </c>
      <c r="BR12" t="s">
        <v>160</v>
      </c>
      <c r="BS12" s="3">
        <v>45036</v>
      </c>
      <c r="BT12" s="4">
        <v>0.3527777777777778</v>
      </c>
      <c r="BU12" t="s">
        <v>161</v>
      </c>
      <c r="BV12" t="s">
        <v>89</v>
      </c>
      <c r="BW12" t="s">
        <v>162</v>
      </c>
      <c r="BX12" t="s">
        <v>163</v>
      </c>
      <c r="BY12">
        <v>67500</v>
      </c>
      <c r="BZ12" t="s">
        <v>86</v>
      </c>
      <c r="CA12" t="s">
        <v>164</v>
      </c>
      <c r="CC12" t="s">
        <v>102</v>
      </c>
      <c r="CD12">
        <v>2094</v>
      </c>
      <c r="CE12" t="s">
        <v>100</v>
      </c>
      <c r="CF12" s="3">
        <v>45036</v>
      </c>
      <c r="CI12">
        <v>1</v>
      </c>
      <c r="CJ12">
        <v>7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"080010796786"</f>
        <v>080010796786</v>
      </c>
      <c r="F13" s="3">
        <v>45028</v>
      </c>
      <c r="G13">
        <v>202401</v>
      </c>
      <c r="H13" t="s">
        <v>165</v>
      </c>
      <c r="I13" t="s">
        <v>166</v>
      </c>
      <c r="J13" t="s">
        <v>167</v>
      </c>
      <c r="K13" t="s">
        <v>78</v>
      </c>
      <c r="L13" t="s">
        <v>168</v>
      </c>
      <c r="M13" t="s">
        <v>169</v>
      </c>
      <c r="N13" t="s">
        <v>170</v>
      </c>
      <c r="O13" t="s">
        <v>82</v>
      </c>
      <c r="P13" t="str">
        <f>"XX                            "</f>
        <v xml:space="preserve">XX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34.43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9.8000000000000007</v>
      </c>
      <c r="BJ13">
        <v>1.1000000000000001</v>
      </c>
      <c r="BK13">
        <v>10</v>
      </c>
      <c r="BL13">
        <v>104.65</v>
      </c>
      <c r="BM13">
        <v>15.7</v>
      </c>
      <c r="BN13">
        <v>120.35</v>
      </c>
      <c r="BO13">
        <v>120.35</v>
      </c>
      <c r="BP13" t="s">
        <v>129</v>
      </c>
      <c r="BQ13" t="s">
        <v>171</v>
      </c>
      <c r="BR13" t="s">
        <v>172</v>
      </c>
      <c r="BS13" s="3">
        <v>45029</v>
      </c>
      <c r="BT13" s="4">
        <v>0.51111111111111118</v>
      </c>
      <c r="BU13" t="s">
        <v>173</v>
      </c>
      <c r="BV13" t="s">
        <v>85</v>
      </c>
      <c r="BY13">
        <v>5544.45</v>
      </c>
      <c r="BZ13" t="s">
        <v>86</v>
      </c>
      <c r="CA13" t="s">
        <v>174</v>
      </c>
      <c r="CC13" t="s">
        <v>169</v>
      </c>
      <c r="CD13">
        <v>1459</v>
      </c>
      <c r="CE13" t="s">
        <v>175</v>
      </c>
      <c r="CF13" s="3">
        <v>45030</v>
      </c>
      <c r="CI13">
        <v>1</v>
      </c>
      <c r="CJ13">
        <v>1</v>
      </c>
      <c r="CK13">
        <v>42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"009942358134"</f>
        <v>009942358134</v>
      </c>
      <c r="F14" s="3">
        <v>45028</v>
      </c>
      <c r="G14">
        <v>202401</v>
      </c>
      <c r="H14" t="s">
        <v>79</v>
      </c>
      <c r="I14" t="s">
        <v>80</v>
      </c>
      <c r="J14" t="s">
        <v>90</v>
      </c>
      <c r="K14" t="s">
        <v>78</v>
      </c>
      <c r="L14" t="s">
        <v>168</v>
      </c>
      <c r="M14" t="s">
        <v>169</v>
      </c>
      <c r="N14" t="s">
        <v>122</v>
      </c>
      <c r="O14" t="s">
        <v>82</v>
      </c>
      <c r="P14" t="str">
        <f>"JOB:13109                     "</f>
        <v xml:space="preserve">JOB:13109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15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53.82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14.1</v>
      </c>
      <c r="BJ14">
        <v>20</v>
      </c>
      <c r="BK14">
        <v>20</v>
      </c>
      <c r="BL14">
        <v>175.62</v>
      </c>
      <c r="BM14">
        <v>26.34</v>
      </c>
      <c r="BN14">
        <v>201.96</v>
      </c>
      <c r="BO14">
        <v>201.96</v>
      </c>
      <c r="BQ14" t="s">
        <v>176</v>
      </c>
      <c r="BR14" t="s">
        <v>96</v>
      </c>
      <c r="BS14" s="3">
        <v>45030</v>
      </c>
      <c r="BT14" s="4">
        <v>0.5625</v>
      </c>
      <c r="BU14" t="s">
        <v>177</v>
      </c>
      <c r="BV14" t="s">
        <v>85</v>
      </c>
      <c r="BY14">
        <v>100153.26</v>
      </c>
      <c r="BZ14" t="s">
        <v>98</v>
      </c>
      <c r="CA14" t="s">
        <v>178</v>
      </c>
      <c r="CC14" t="s">
        <v>169</v>
      </c>
      <c r="CD14">
        <v>1459</v>
      </c>
      <c r="CE14" t="s">
        <v>100</v>
      </c>
      <c r="CF14" s="3">
        <v>45030</v>
      </c>
      <c r="CI14">
        <v>2</v>
      </c>
      <c r="CJ14">
        <v>2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"009942358135"</f>
        <v>009942358135</v>
      </c>
      <c r="F15" s="3">
        <v>45028</v>
      </c>
      <c r="G15">
        <v>202401</v>
      </c>
      <c r="H15" t="s">
        <v>79</v>
      </c>
      <c r="I15" t="s">
        <v>80</v>
      </c>
      <c r="J15" t="s">
        <v>90</v>
      </c>
      <c r="K15" t="s">
        <v>78</v>
      </c>
      <c r="L15" t="s">
        <v>179</v>
      </c>
      <c r="M15" t="s">
        <v>180</v>
      </c>
      <c r="N15" t="s">
        <v>181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15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62.94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1.2</v>
      </c>
      <c r="BJ15">
        <v>1.3</v>
      </c>
      <c r="BK15">
        <v>2</v>
      </c>
      <c r="BL15">
        <v>201.94</v>
      </c>
      <c r="BM15">
        <v>30.29</v>
      </c>
      <c r="BN15">
        <v>232.23</v>
      </c>
      <c r="BO15">
        <v>232.23</v>
      </c>
      <c r="BQ15" t="s">
        <v>182</v>
      </c>
      <c r="BR15" t="s">
        <v>96</v>
      </c>
      <c r="BS15" s="3">
        <v>45031</v>
      </c>
      <c r="BT15" s="4">
        <v>0.4861111111111111</v>
      </c>
      <c r="BU15" t="s">
        <v>183</v>
      </c>
      <c r="BV15" t="s">
        <v>85</v>
      </c>
      <c r="BY15">
        <v>6715.8</v>
      </c>
      <c r="BZ15" t="s">
        <v>98</v>
      </c>
      <c r="CA15" t="s">
        <v>184</v>
      </c>
      <c r="CC15" t="s">
        <v>180</v>
      </c>
      <c r="CD15">
        <v>6139</v>
      </c>
      <c r="CE15" t="s">
        <v>100</v>
      </c>
      <c r="CF15" s="3">
        <v>45033</v>
      </c>
      <c r="CI15">
        <v>3</v>
      </c>
      <c r="CJ15">
        <v>2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"009942358133"</f>
        <v>009942358133</v>
      </c>
      <c r="F16" s="3">
        <v>45028</v>
      </c>
      <c r="G16">
        <v>202401</v>
      </c>
      <c r="H16" t="s">
        <v>79</v>
      </c>
      <c r="I16" t="s">
        <v>80</v>
      </c>
      <c r="J16" t="s">
        <v>90</v>
      </c>
      <c r="K16" t="s">
        <v>78</v>
      </c>
      <c r="L16" t="s">
        <v>185</v>
      </c>
      <c r="M16" t="s">
        <v>186</v>
      </c>
      <c r="N16" t="s">
        <v>187</v>
      </c>
      <c r="O16" t="s">
        <v>82</v>
      </c>
      <c r="P16" t="str">
        <f>"JOB:13157                     "</f>
        <v xml:space="preserve">JOB:13157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62.94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3.7</v>
      </c>
      <c r="BJ16">
        <v>4.4000000000000004</v>
      </c>
      <c r="BK16">
        <v>5</v>
      </c>
      <c r="BL16">
        <v>201.94</v>
      </c>
      <c r="BM16">
        <v>30.29</v>
      </c>
      <c r="BN16">
        <v>232.23</v>
      </c>
      <c r="BO16">
        <v>232.23</v>
      </c>
      <c r="BQ16" t="s">
        <v>188</v>
      </c>
      <c r="BR16" t="s">
        <v>96</v>
      </c>
      <c r="BS16" s="3">
        <v>45030</v>
      </c>
      <c r="BT16" s="4">
        <v>0.4375</v>
      </c>
      <c r="BU16" t="s">
        <v>189</v>
      </c>
      <c r="BV16" t="s">
        <v>85</v>
      </c>
      <c r="BY16">
        <v>21780.5</v>
      </c>
      <c r="BZ16" t="s">
        <v>98</v>
      </c>
      <c r="CA16" t="s">
        <v>190</v>
      </c>
      <c r="CC16" t="s">
        <v>186</v>
      </c>
      <c r="CD16">
        <v>300</v>
      </c>
      <c r="CE16" t="s">
        <v>100</v>
      </c>
      <c r="CF16" s="3">
        <v>45030</v>
      </c>
      <c r="CI16">
        <v>3</v>
      </c>
      <c r="CJ16">
        <v>2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"009943324131"</f>
        <v>009943324131</v>
      </c>
      <c r="F17" s="3">
        <v>45029</v>
      </c>
      <c r="G17">
        <v>202401</v>
      </c>
      <c r="H17" t="s">
        <v>104</v>
      </c>
      <c r="I17" t="s">
        <v>105</v>
      </c>
      <c r="J17" t="s">
        <v>191</v>
      </c>
      <c r="K17" t="s">
        <v>78</v>
      </c>
      <c r="L17" t="s">
        <v>101</v>
      </c>
      <c r="M17" t="s">
        <v>102</v>
      </c>
      <c r="N17" t="s">
        <v>192</v>
      </c>
      <c r="O17" t="s">
        <v>82</v>
      </c>
      <c r="P17" t="str">
        <f>"RBG211004536                  "</f>
        <v xml:space="preserve">RBG211004536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66.150000000000006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15.6</v>
      </c>
      <c r="BJ17">
        <v>6.7</v>
      </c>
      <c r="BK17">
        <v>16</v>
      </c>
      <c r="BL17">
        <v>196.22</v>
      </c>
      <c r="BM17">
        <v>29.43</v>
      </c>
      <c r="BN17">
        <v>225.65</v>
      </c>
      <c r="BO17">
        <v>225.65</v>
      </c>
      <c r="BQ17" t="s">
        <v>193</v>
      </c>
      <c r="BR17" t="s">
        <v>194</v>
      </c>
      <c r="BS17" s="3">
        <v>45030</v>
      </c>
      <c r="BT17" s="4">
        <v>0.38055555555555554</v>
      </c>
      <c r="BU17" t="s">
        <v>132</v>
      </c>
      <c r="BV17" t="s">
        <v>85</v>
      </c>
      <c r="BY17">
        <v>33468.93</v>
      </c>
      <c r="BZ17" t="s">
        <v>86</v>
      </c>
      <c r="CA17" t="s">
        <v>133</v>
      </c>
      <c r="CC17" t="s">
        <v>102</v>
      </c>
      <c r="CD17">
        <v>2193</v>
      </c>
      <c r="CE17" t="s">
        <v>100</v>
      </c>
      <c r="CF17" s="3">
        <v>45031</v>
      </c>
      <c r="CI17">
        <v>1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"009943185054"</f>
        <v>009943185054</v>
      </c>
      <c r="F18" s="3">
        <v>45029</v>
      </c>
      <c r="G18">
        <v>202401</v>
      </c>
      <c r="H18" t="s">
        <v>79</v>
      </c>
      <c r="I18" t="s">
        <v>80</v>
      </c>
      <c r="J18" t="s">
        <v>113</v>
      </c>
      <c r="K18" t="s">
        <v>78</v>
      </c>
      <c r="L18" t="s">
        <v>195</v>
      </c>
      <c r="M18" t="s">
        <v>196</v>
      </c>
      <c r="N18" t="s">
        <v>197</v>
      </c>
      <c r="O18" t="s">
        <v>82</v>
      </c>
      <c r="P18" t="str">
        <f t="shared" ref="P18:P25" si="0"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56.98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20.8</v>
      </c>
      <c r="BJ18">
        <v>7.2</v>
      </c>
      <c r="BK18">
        <v>21</v>
      </c>
      <c r="BL18">
        <v>169.74</v>
      </c>
      <c r="BM18">
        <v>25.46</v>
      </c>
      <c r="BN18">
        <v>195.2</v>
      </c>
      <c r="BO18">
        <v>195.2</v>
      </c>
      <c r="BR18" t="s">
        <v>198</v>
      </c>
      <c r="BS18" s="3">
        <v>45030</v>
      </c>
      <c r="BT18" s="4">
        <v>0.48055555555555557</v>
      </c>
      <c r="BU18" t="s">
        <v>199</v>
      </c>
      <c r="BV18" t="s">
        <v>85</v>
      </c>
      <c r="BY18">
        <v>36017.24</v>
      </c>
      <c r="BZ18" t="s">
        <v>86</v>
      </c>
      <c r="CA18" t="s">
        <v>200</v>
      </c>
      <c r="CC18" t="s">
        <v>196</v>
      </c>
      <c r="CD18">
        <v>7130</v>
      </c>
      <c r="CE18" t="s">
        <v>100</v>
      </c>
      <c r="CF18" s="3">
        <v>45033</v>
      </c>
      <c r="CI18">
        <v>1</v>
      </c>
      <c r="CJ18">
        <v>1</v>
      </c>
      <c r="CK18">
        <v>44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"009943185055"</f>
        <v>009943185055</v>
      </c>
      <c r="F19" s="3">
        <v>45029</v>
      </c>
      <c r="G19">
        <v>202401</v>
      </c>
      <c r="H19" t="s">
        <v>79</v>
      </c>
      <c r="I19" t="s">
        <v>80</v>
      </c>
      <c r="J19" t="s">
        <v>113</v>
      </c>
      <c r="K19" t="s">
        <v>78</v>
      </c>
      <c r="L19" t="s">
        <v>201</v>
      </c>
      <c r="M19" t="s">
        <v>202</v>
      </c>
      <c r="N19" t="s">
        <v>203</v>
      </c>
      <c r="O19" t="s">
        <v>82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79.02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19.3</v>
      </c>
      <c r="BJ19">
        <v>7.4</v>
      </c>
      <c r="BK19">
        <v>20</v>
      </c>
      <c r="BL19">
        <v>233.37</v>
      </c>
      <c r="BM19">
        <v>35.01</v>
      </c>
      <c r="BN19">
        <v>268.38</v>
      </c>
      <c r="BO19">
        <v>268.38</v>
      </c>
      <c r="BR19" t="s">
        <v>198</v>
      </c>
      <c r="BS19" s="3">
        <v>45033</v>
      </c>
      <c r="BT19" s="4">
        <v>0.48125000000000001</v>
      </c>
      <c r="BU19" t="s">
        <v>204</v>
      </c>
      <c r="BV19" t="s">
        <v>85</v>
      </c>
      <c r="BY19">
        <v>37198.58</v>
      </c>
      <c r="BZ19" t="s">
        <v>86</v>
      </c>
      <c r="CA19" t="s">
        <v>205</v>
      </c>
      <c r="CC19" t="s">
        <v>202</v>
      </c>
      <c r="CD19">
        <v>1911</v>
      </c>
      <c r="CE19" t="s">
        <v>100</v>
      </c>
      <c r="CF19" s="3">
        <v>45034</v>
      </c>
      <c r="CI19">
        <v>2</v>
      </c>
      <c r="CJ19">
        <v>2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"009943185047"</f>
        <v>009943185047</v>
      </c>
      <c r="F20" s="3">
        <v>45029</v>
      </c>
      <c r="G20">
        <v>202401</v>
      </c>
      <c r="H20" t="s">
        <v>79</v>
      </c>
      <c r="I20" t="s">
        <v>80</v>
      </c>
      <c r="J20" t="s">
        <v>113</v>
      </c>
      <c r="K20" t="s">
        <v>78</v>
      </c>
      <c r="L20" t="s">
        <v>206</v>
      </c>
      <c r="M20" t="s">
        <v>207</v>
      </c>
      <c r="N20" t="s">
        <v>208</v>
      </c>
      <c r="O20" t="s">
        <v>82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129.22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60.5</v>
      </c>
      <c r="BJ20">
        <v>23.7</v>
      </c>
      <c r="BK20">
        <v>61</v>
      </c>
      <c r="BL20">
        <v>378.29</v>
      </c>
      <c r="BM20">
        <v>56.74</v>
      </c>
      <c r="BN20">
        <v>435.03</v>
      </c>
      <c r="BO20">
        <v>435.03</v>
      </c>
      <c r="BQ20" t="s">
        <v>209</v>
      </c>
      <c r="BR20" t="s">
        <v>198</v>
      </c>
      <c r="BS20" s="3">
        <v>45033</v>
      </c>
      <c r="BT20" s="4">
        <v>0.53402777777777777</v>
      </c>
      <c r="BU20" t="s">
        <v>210</v>
      </c>
      <c r="BV20" t="s">
        <v>85</v>
      </c>
      <c r="BY20">
        <v>118386.49</v>
      </c>
      <c r="BZ20" t="s">
        <v>86</v>
      </c>
      <c r="CA20" t="s">
        <v>211</v>
      </c>
      <c r="CC20" t="s">
        <v>207</v>
      </c>
      <c r="CD20">
        <v>4001</v>
      </c>
      <c r="CE20" t="s">
        <v>100</v>
      </c>
      <c r="CF20" s="3">
        <v>45034</v>
      </c>
      <c r="CI20">
        <v>3</v>
      </c>
      <c r="CJ20">
        <v>2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"009943185046"</f>
        <v>009943185046</v>
      </c>
      <c r="F21" s="3">
        <v>45029</v>
      </c>
      <c r="G21">
        <v>202401</v>
      </c>
      <c r="H21" t="s">
        <v>79</v>
      </c>
      <c r="I21" t="s">
        <v>80</v>
      </c>
      <c r="J21" t="s">
        <v>113</v>
      </c>
      <c r="K21" t="s">
        <v>78</v>
      </c>
      <c r="L21" t="s">
        <v>136</v>
      </c>
      <c r="M21" t="s">
        <v>137</v>
      </c>
      <c r="N21" t="s">
        <v>212</v>
      </c>
      <c r="O21" t="s">
        <v>82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53.13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17.5</v>
      </c>
      <c r="BJ21">
        <v>8.1</v>
      </c>
      <c r="BK21">
        <v>18</v>
      </c>
      <c r="BL21">
        <v>158.63</v>
      </c>
      <c r="BM21">
        <v>23.79</v>
      </c>
      <c r="BN21">
        <v>182.42</v>
      </c>
      <c r="BO21">
        <v>182.42</v>
      </c>
      <c r="BR21" t="s">
        <v>198</v>
      </c>
      <c r="BS21" s="3">
        <v>45031</v>
      </c>
      <c r="BT21" s="4">
        <v>0.48402777777777778</v>
      </c>
      <c r="BU21" t="s">
        <v>213</v>
      </c>
      <c r="BV21" t="s">
        <v>85</v>
      </c>
      <c r="BY21">
        <v>40285.050000000003</v>
      </c>
      <c r="BZ21" t="s">
        <v>86</v>
      </c>
      <c r="CA21" t="s">
        <v>214</v>
      </c>
      <c r="CC21" t="s">
        <v>137</v>
      </c>
      <c r="CD21">
        <v>7200</v>
      </c>
      <c r="CE21" t="s">
        <v>100</v>
      </c>
      <c r="CF21" s="3">
        <v>45033</v>
      </c>
      <c r="CI21">
        <v>2</v>
      </c>
      <c r="CJ21">
        <v>1</v>
      </c>
      <c r="CK21">
        <v>44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"009943185056"</f>
        <v>009943185056</v>
      </c>
      <c r="F22" s="3">
        <v>45029</v>
      </c>
      <c r="G22">
        <v>202401</v>
      </c>
      <c r="H22" t="s">
        <v>79</v>
      </c>
      <c r="I22" t="s">
        <v>80</v>
      </c>
      <c r="J22" t="s">
        <v>113</v>
      </c>
      <c r="K22" t="s">
        <v>78</v>
      </c>
      <c r="L22" t="s">
        <v>136</v>
      </c>
      <c r="M22" t="s">
        <v>137</v>
      </c>
      <c r="N22" t="s">
        <v>215</v>
      </c>
      <c r="O22" t="s">
        <v>82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49.28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12.3</v>
      </c>
      <c r="BJ22">
        <v>4.5999999999999996</v>
      </c>
      <c r="BK22">
        <v>13</v>
      </c>
      <c r="BL22">
        <v>147.52000000000001</v>
      </c>
      <c r="BM22">
        <v>22.13</v>
      </c>
      <c r="BN22">
        <v>169.65</v>
      </c>
      <c r="BO22">
        <v>169.65</v>
      </c>
      <c r="BR22" t="s">
        <v>198</v>
      </c>
      <c r="BS22" s="3">
        <v>45031</v>
      </c>
      <c r="BT22" s="4">
        <v>0.43194444444444446</v>
      </c>
      <c r="BU22" t="s">
        <v>216</v>
      </c>
      <c r="BV22" t="s">
        <v>85</v>
      </c>
      <c r="BY22">
        <v>23020.2</v>
      </c>
      <c r="BZ22" t="s">
        <v>86</v>
      </c>
      <c r="CA22" t="s">
        <v>214</v>
      </c>
      <c r="CC22" t="s">
        <v>137</v>
      </c>
      <c r="CD22">
        <v>7200</v>
      </c>
      <c r="CE22" t="s">
        <v>100</v>
      </c>
      <c r="CF22" s="3">
        <v>45033</v>
      </c>
      <c r="CI22">
        <v>2</v>
      </c>
      <c r="CJ22">
        <v>1</v>
      </c>
      <c r="CK22">
        <v>44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"009943185045"</f>
        <v>009943185045</v>
      </c>
      <c r="F23" s="3">
        <v>45029</v>
      </c>
      <c r="G23">
        <v>202401</v>
      </c>
      <c r="H23" t="s">
        <v>79</v>
      </c>
      <c r="I23" t="s">
        <v>80</v>
      </c>
      <c r="J23" t="s">
        <v>113</v>
      </c>
      <c r="K23" t="s">
        <v>78</v>
      </c>
      <c r="L23" t="s">
        <v>101</v>
      </c>
      <c r="M23" t="s">
        <v>102</v>
      </c>
      <c r="N23" t="s">
        <v>217</v>
      </c>
      <c r="O23" t="s">
        <v>82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44.63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11.9</v>
      </c>
      <c r="BJ23">
        <v>5.0999999999999996</v>
      </c>
      <c r="BK23">
        <v>12</v>
      </c>
      <c r="BL23">
        <v>134.08000000000001</v>
      </c>
      <c r="BM23">
        <v>20.11</v>
      </c>
      <c r="BN23">
        <v>154.19</v>
      </c>
      <c r="BO23">
        <v>154.19</v>
      </c>
      <c r="BR23" t="s">
        <v>198</v>
      </c>
      <c r="BS23" s="3">
        <v>45033</v>
      </c>
      <c r="BT23" s="4">
        <v>0.39999999999999997</v>
      </c>
      <c r="BU23" t="s">
        <v>218</v>
      </c>
      <c r="BV23" t="s">
        <v>85</v>
      </c>
      <c r="BY23">
        <v>25627.5</v>
      </c>
      <c r="BZ23" t="s">
        <v>86</v>
      </c>
      <c r="CA23" t="s">
        <v>219</v>
      </c>
      <c r="CC23" t="s">
        <v>102</v>
      </c>
      <c r="CD23">
        <v>2192</v>
      </c>
      <c r="CE23" t="s">
        <v>100</v>
      </c>
      <c r="CF23" s="3">
        <v>45034</v>
      </c>
      <c r="CI23">
        <v>2</v>
      </c>
      <c r="CJ23">
        <v>2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"009942358137"</f>
        <v>009942358137</v>
      </c>
      <c r="F24" s="3">
        <v>45029</v>
      </c>
      <c r="G24">
        <v>202401</v>
      </c>
      <c r="H24" t="s">
        <v>79</v>
      </c>
      <c r="I24" t="s">
        <v>80</v>
      </c>
      <c r="J24" t="s">
        <v>90</v>
      </c>
      <c r="K24" t="s">
        <v>78</v>
      </c>
      <c r="L24" t="s">
        <v>220</v>
      </c>
      <c r="M24" t="s">
        <v>221</v>
      </c>
      <c r="N24" t="s">
        <v>222</v>
      </c>
      <c r="O24" t="s">
        <v>82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15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63.39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22.3</v>
      </c>
      <c r="BJ24">
        <v>25.7</v>
      </c>
      <c r="BK24">
        <v>26</v>
      </c>
      <c r="BL24">
        <v>203.25</v>
      </c>
      <c r="BM24">
        <v>30.49</v>
      </c>
      <c r="BN24">
        <v>233.74</v>
      </c>
      <c r="BO24">
        <v>233.74</v>
      </c>
      <c r="BQ24" t="s">
        <v>223</v>
      </c>
      <c r="BR24" t="s">
        <v>96</v>
      </c>
      <c r="BS24" s="3">
        <v>45030</v>
      </c>
      <c r="BT24" s="4">
        <v>0.38194444444444442</v>
      </c>
      <c r="BU24" t="s">
        <v>224</v>
      </c>
      <c r="BV24" t="s">
        <v>85</v>
      </c>
      <c r="BY24">
        <v>128703.6</v>
      </c>
      <c r="BZ24" t="s">
        <v>98</v>
      </c>
      <c r="CC24" t="s">
        <v>221</v>
      </c>
      <c r="CD24">
        <v>8160</v>
      </c>
      <c r="CE24" t="s">
        <v>100</v>
      </c>
      <c r="CF24" s="3">
        <v>45035</v>
      </c>
      <c r="CI24">
        <v>2</v>
      </c>
      <c r="CJ24">
        <v>1</v>
      </c>
      <c r="CK24">
        <v>44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"009942358136"</f>
        <v>009942358136</v>
      </c>
      <c r="F25" s="3">
        <v>45029</v>
      </c>
      <c r="G25">
        <v>202401</v>
      </c>
      <c r="H25" t="s">
        <v>79</v>
      </c>
      <c r="I25" t="s">
        <v>80</v>
      </c>
      <c r="J25" t="s">
        <v>90</v>
      </c>
      <c r="K25" t="s">
        <v>78</v>
      </c>
      <c r="L25" t="s">
        <v>104</v>
      </c>
      <c r="M25" t="s">
        <v>105</v>
      </c>
      <c r="N25" t="s">
        <v>225</v>
      </c>
      <c r="O25" t="s">
        <v>82</v>
      </c>
      <c r="P25" t="str">
        <f t="shared" si="0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15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62.94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12.2</v>
      </c>
      <c r="BJ25">
        <v>6.4</v>
      </c>
      <c r="BK25">
        <v>13</v>
      </c>
      <c r="BL25">
        <v>216.94</v>
      </c>
      <c r="BM25">
        <v>32.54</v>
      </c>
      <c r="BN25">
        <v>249.48</v>
      </c>
      <c r="BO25">
        <v>249.48</v>
      </c>
      <c r="BR25" t="s">
        <v>96</v>
      </c>
      <c r="BS25" s="3">
        <v>45035</v>
      </c>
      <c r="BT25" s="4">
        <v>0.66597222222222219</v>
      </c>
      <c r="BU25" t="s">
        <v>226</v>
      </c>
      <c r="BV25" t="s">
        <v>89</v>
      </c>
      <c r="BW25" t="s">
        <v>227</v>
      </c>
      <c r="BX25" t="s">
        <v>228</v>
      </c>
      <c r="BY25">
        <v>32018.400000000001</v>
      </c>
      <c r="BZ25" t="s">
        <v>229</v>
      </c>
      <c r="CA25" t="s">
        <v>230</v>
      </c>
      <c r="CC25" t="s">
        <v>105</v>
      </c>
      <c r="CD25">
        <v>260</v>
      </c>
      <c r="CE25" t="s">
        <v>100</v>
      </c>
      <c r="CF25" s="3">
        <v>45036</v>
      </c>
      <c r="CI25">
        <v>3</v>
      </c>
      <c r="CJ25">
        <v>4</v>
      </c>
      <c r="CK25">
        <v>43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"009943252366"</f>
        <v>009943252366</v>
      </c>
      <c r="F26" s="3">
        <v>45030</v>
      </c>
      <c r="G26">
        <v>202401</v>
      </c>
      <c r="H26" t="s">
        <v>231</v>
      </c>
      <c r="I26" t="s">
        <v>232</v>
      </c>
      <c r="J26" t="s">
        <v>233</v>
      </c>
      <c r="K26" t="s">
        <v>78</v>
      </c>
      <c r="L26" t="s">
        <v>79</v>
      </c>
      <c r="M26" t="s">
        <v>80</v>
      </c>
      <c r="N26" t="s">
        <v>234</v>
      </c>
      <c r="O26" t="s">
        <v>123</v>
      </c>
      <c r="P26" t="str">
        <f>"SHARON                        "</f>
        <v xml:space="preserve">SHARON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282.56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3.5</v>
      </c>
      <c r="BJ26">
        <v>24.3</v>
      </c>
      <c r="BK26">
        <v>24.5</v>
      </c>
      <c r="BL26">
        <v>815.7</v>
      </c>
      <c r="BM26">
        <v>122.36</v>
      </c>
      <c r="BN26">
        <v>938.06</v>
      </c>
      <c r="BO26">
        <v>938.06</v>
      </c>
      <c r="BQ26" t="s">
        <v>235</v>
      </c>
      <c r="BR26" t="s">
        <v>236</v>
      </c>
      <c r="BS26" s="3">
        <v>45033</v>
      </c>
      <c r="BT26" s="4">
        <v>0.41041666666666665</v>
      </c>
      <c r="BU26" t="s">
        <v>237</v>
      </c>
      <c r="BV26" t="s">
        <v>85</v>
      </c>
      <c r="BY26">
        <v>121500</v>
      </c>
      <c r="BZ26" t="s">
        <v>127</v>
      </c>
      <c r="CA26" t="s">
        <v>87</v>
      </c>
      <c r="CC26" t="s">
        <v>80</v>
      </c>
      <c r="CD26">
        <v>7945</v>
      </c>
      <c r="CE26" t="s">
        <v>100</v>
      </c>
      <c r="CF26" s="3">
        <v>45034</v>
      </c>
      <c r="CI26">
        <v>1</v>
      </c>
      <c r="CJ26">
        <v>1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"009943185057"</f>
        <v>009943185057</v>
      </c>
      <c r="F27" s="3">
        <v>45030</v>
      </c>
      <c r="G27">
        <v>202401</v>
      </c>
      <c r="H27" t="s">
        <v>79</v>
      </c>
      <c r="I27" t="s">
        <v>80</v>
      </c>
      <c r="J27" t="s">
        <v>135</v>
      </c>
      <c r="K27" t="s">
        <v>78</v>
      </c>
      <c r="L27" t="s">
        <v>101</v>
      </c>
      <c r="M27" t="s">
        <v>102</v>
      </c>
      <c r="N27" t="s">
        <v>238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44.63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2.2000000000000002</v>
      </c>
      <c r="BK27">
        <v>3</v>
      </c>
      <c r="BL27">
        <v>134.08000000000001</v>
      </c>
      <c r="BM27">
        <v>20.11</v>
      </c>
      <c r="BN27">
        <v>154.19</v>
      </c>
      <c r="BO27">
        <v>154.19</v>
      </c>
      <c r="BQ27" t="s">
        <v>239</v>
      </c>
      <c r="BR27" t="s">
        <v>240</v>
      </c>
      <c r="BS27" s="3">
        <v>45033</v>
      </c>
      <c r="BT27" s="4">
        <v>0.3347222222222222</v>
      </c>
      <c r="BU27" t="s">
        <v>241</v>
      </c>
      <c r="BV27" t="s">
        <v>85</v>
      </c>
      <c r="BY27">
        <v>10925.48</v>
      </c>
      <c r="BZ27" t="s">
        <v>86</v>
      </c>
      <c r="CC27" t="s">
        <v>102</v>
      </c>
      <c r="CD27">
        <v>2000</v>
      </c>
      <c r="CE27" t="s">
        <v>100</v>
      </c>
      <c r="CF27" s="3">
        <v>45033</v>
      </c>
      <c r="CI27">
        <v>2</v>
      </c>
      <c r="CJ27">
        <v>1</v>
      </c>
      <c r="CK27">
        <v>41</v>
      </c>
      <c r="CL27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sdrascd7-IEHAZMA127829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2023-04-24T10:45:11Z</dcterms:created>
  <dcterms:modified xsi:type="dcterms:W3CDTF">2023-04-24T10:45:26Z</dcterms:modified>
</cp:coreProperties>
</file>